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autoCompressPictures="0"/>
  <mc:AlternateContent xmlns:mc="http://schemas.openxmlformats.org/markup-compatibility/2006">
    <mc:Choice Requires="x15">
      <x15ac:absPath xmlns:x15ac="http://schemas.microsoft.com/office/spreadsheetml/2010/11/ac" url="I:\Undersökningar\Drogutvecklingen i Sverige\2024\Dopningsutvecklingen i Sverige - CAN Rapport #227\"/>
    </mc:Choice>
  </mc:AlternateContent>
  <xr:revisionPtr revIDLastSave="0" documentId="13_ncr:1_{46F5CA4F-B74C-4510-9138-7870503C482A}" xr6:coauthVersionLast="47" xr6:coauthVersionMax="47" xr10:uidLastSave="{00000000-0000-0000-0000-000000000000}"/>
  <bookViews>
    <workbookView xWindow="-108" yWindow="-108" windowWidth="30936" windowHeight="16776" xr2:uid="{00000000-000D-0000-FFFF-FFFF00000000}"/>
  </bookViews>
  <sheets>
    <sheet name="Försättsblad" sheetId="273" r:id="rId1"/>
    <sheet name="Förklaringar" sheetId="276" r:id="rId2"/>
    <sheet name="Tabellförteckning" sheetId="275" r:id="rId3"/>
    <sheet name="TK 1-10" sheetId="361" r:id="rId4"/>
    <sheet name="1" sheetId="362" r:id="rId5"/>
    <sheet name="2" sheetId="363" r:id="rId6"/>
    <sheet name="3" sheetId="364" r:id="rId7"/>
    <sheet name="4" sheetId="412" r:id="rId8"/>
    <sheet name="5" sheetId="366" r:id="rId9"/>
    <sheet name="6" sheetId="367" r:id="rId10"/>
    <sheet name="7" sheetId="415" r:id="rId11"/>
    <sheet name="8" sheetId="414" r:id="rId12"/>
    <sheet name="9" sheetId="408" r:id="rId13"/>
    <sheet name="10" sheetId="416" r:id="rId14"/>
  </sheets>
  <definedNames>
    <definedName name="_Toc277750859" localSheetId="8">'5'!$A$3</definedName>
    <definedName name="_Toc277750860" localSheetId="9">'6'!$A$3</definedName>
    <definedName name="OLE_LINK3" localSheetId="3">'TK 1-10'!$A$4</definedName>
    <definedName name="_xlnm.Print_Area" localSheetId="4">'1'!$A$1:$K$43</definedName>
    <definedName name="_xlnm.Print_Area" localSheetId="13">'10'!$A$1:$I$41</definedName>
    <definedName name="_xlnm.Print_Area" localSheetId="5">'2'!$A$1:$L$43</definedName>
    <definedName name="_xlnm.Print_Area" localSheetId="6">'3'!$A$1:$K$42</definedName>
    <definedName name="_xlnm.Print_Area" localSheetId="7">'4'!$A$1:$L$41</definedName>
    <definedName name="_xlnm.Print_Area" localSheetId="8">'5'!$A$1:$P$43</definedName>
    <definedName name="_xlnm.Print_Area" localSheetId="9">'6'!$A$1:$P$31</definedName>
    <definedName name="_xlnm.Print_Area" localSheetId="10">'7'!$A$1:$R$15</definedName>
    <definedName name="_xlnm.Print_Area" localSheetId="11">'8'!$A$1:$R$15</definedName>
    <definedName name="_xlnm.Print_Area" localSheetId="12">'9'!$A$1:$L$15</definedName>
    <definedName name="_xlnm.Print_Area" localSheetId="1">Förklaringar!$A$1:$B$14</definedName>
    <definedName name="_xlnm.Print_Area" localSheetId="0">Försättsblad!$A$1:$I$22</definedName>
    <definedName name="_xlnm.Print_Area" localSheetId="2">Tabellförteckning!$A$1:$B$12</definedName>
    <definedName name="_xlnm.Print_Area" localSheetId="3">'TK 1-10'!$A$1:$I$16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7" i="412" l="1"/>
  <c r="H37" i="412"/>
  <c r="I37" i="412" s="1"/>
  <c r="H36" i="412" l="1"/>
  <c r="I36" i="412" s="1"/>
  <c r="G36" i="412"/>
  <c r="E36" i="412"/>
  <c r="C36" i="412"/>
  <c r="B12" i="275"/>
  <c r="B11" i="275"/>
  <c r="B10" i="275"/>
  <c r="B9" i="275"/>
  <c r="B6" i="275"/>
  <c r="I36" i="364"/>
  <c r="G36" i="364"/>
  <c r="E36" i="364"/>
  <c r="C36" i="364"/>
  <c r="E37" i="362" l="1"/>
  <c r="K36" i="362"/>
  <c r="J36" i="362"/>
  <c r="E36" i="362"/>
  <c r="H36" i="362" s="1"/>
  <c r="E11" i="412" l="1"/>
  <c r="H7" i="412"/>
  <c r="I7" i="412" s="1"/>
  <c r="H8" i="412"/>
  <c r="H9" i="412"/>
  <c r="I9" i="412" s="1"/>
  <c r="H10" i="412"/>
  <c r="I10" i="412" s="1"/>
  <c r="H11" i="412"/>
  <c r="I11" i="412" s="1"/>
  <c r="H12" i="412"/>
  <c r="H13" i="412"/>
  <c r="G15" i="412"/>
  <c r="G16" i="412"/>
  <c r="G17" i="412"/>
  <c r="G18" i="412"/>
  <c r="G19" i="412"/>
  <c r="G20" i="412"/>
  <c r="G21" i="412"/>
  <c r="G22" i="412"/>
  <c r="G23" i="412"/>
  <c r="G24" i="412"/>
  <c r="G25" i="412"/>
  <c r="G26" i="412"/>
  <c r="G27" i="412"/>
  <c r="G28" i="412"/>
  <c r="E15" i="412"/>
  <c r="E16" i="412"/>
  <c r="E17" i="412"/>
  <c r="E18" i="412"/>
  <c r="E19" i="412"/>
  <c r="E20" i="412"/>
  <c r="E21" i="412"/>
  <c r="E22" i="412"/>
  <c r="E23" i="412"/>
  <c r="E24" i="412"/>
  <c r="E25" i="412"/>
  <c r="E26" i="412"/>
  <c r="E27" i="412"/>
  <c r="E28" i="412"/>
  <c r="C15" i="412"/>
  <c r="C16" i="412"/>
  <c r="C17" i="412"/>
  <c r="C18" i="412"/>
  <c r="C19" i="412"/>
  <c r="C20" i="412"/>
  <c r="C21" i="412"/>
  <c r="C22" i="412"/>
  <c r="C23" i="412"/>
  <c r="C24" i="412"/>
  <c r="C25" i="412"/>
  <c r="C26" i="412"/>
  <c r="C27" i="412"/>
  <c r="C28" i="412"/>
  <c r="H21" i="412"/>
  <c r="I21" i="412" s="1"/>
  <c r="H22" i="412"/>
  <c r="I22" i="412" s="1"/>
  <c r="H23" i="412"/>
  <c r="I23" i="412" s="1"/>
  <c r="H24" i="412"/>
  <c r="I24" i="412" s="1"/>
  <c r="H25" i="412"/>
  <c r="I25" i="412" s="1"/>
  <c r="H26" i="412"/>
  <c r="I26" i="412" s="1"/>
  <c r="H27" i="412"/>
  <c r="I27" i="412" s="1"/>
  <c r="H28" i="412"/>
  <c r="I28" i="412" s="1"/>
  <c r="G37" i="412"/>
  <c r="E37" i="412"/>
  <c r="H35" i="412"/>
  <c r="I35" i="412" s="1"/>
  <c r="G35" i="412"/>
  <c r="E35" i="412"/>
  <c r="C35" i="412"/>
  <c r="H34" i="412"/>
  <c r="I34" i="412" s="1"/>
  <c r="G34" i="412"/>
  <c r="E34" i="412"/>
  <c r="C34" i="412"/>
  <c r="H33" i="412"/>
  <c r="I33" i="412" s="1"/>
  <c r="G33" i="412"/>
  <c r="E33" i="412"/>
  <c r="C33" i="412"/>
  <c r="H32" i="412"/>
  <c r="I32" i="412" s="1"/>
  <c r="G32" i="412"/>
  <c r="E32" i="412"/>
  <c r="C32" i="412"/>
  <c r="H31" i="412"/>
  <c r="I31" i="412" s="1"/>
  <c r="G31" i="412"/>
  <c r="E31" i="412"/>
  <c r="C31" i="412"/>
  <c r="H30" i="412"/>
  <c r="I30" i="412" s="1"/>
  <c r="G30" i="412"/>
  <c r="E30" i="412"/>
  <c r="C30" i="412"/>
  <c r="H29" i="412"/>
  <c r="I29" i="412" s="1"/>
  <c r="G29" i="412"/>
  <c r="E29" i="412"/>
  <c r="C29" i="412"/>
  <c r="H20" i="412"/>
  <c r="I20" i="412" s="1"/>
  <c r="H19" i="412"/>
  <c r="I19" i="412" s="1"/>
  <c r="H18" i="412"/>
  <c r="I18" i="412" s="1"/>
  <c r="H17" i="412"/>
  <c r="I17" i="412" s="1"/>
  <c r="H16" i="412"/>
  <c r="I16" i="412" s="1"/>
  <c r="H15" i="412"/>
  <c r="I15" i="412" s="1"/>
  <c r="H14" i="412"/>
  <c r="I14" i="412" s="1"/>
  <c r="G14" i="412"/>
  <c r="E14" i="412"/>
  <c r="C14" i="412"/>
  <c r="G10" i="412"/>
  <c r="C10" i="412"/>
  <c r="G9" i="412"/>
  <c r="E9" i="412"/>
  <c r="C9" i="412"/>
  <c r="I8" i="412"/>
  <c r="G8" i="412"/>
  <c r="E8" i="412"/>
  <c r="C8" i="412"/>
  <c r="G7" i="412"/>
  <c r="E7" i="412"/>
  <c r="C7" i="412"/>
  <c r="E10" i="412" l="1"/>
  <c r="I21" i="364"/>
  <c r="I22" i="364"/>
  <c r="I23" i="364"/>
  <c r="I24" i="364"/>
  <c r="I25" i="364"/>
  <c r="I26" i="364"/>
  <c r="I27" i="364"/>
  <c r="I28" i="364"/>
  <c r="I29" i="364"/>
  <c r="I30" i="364"/>
  <c r="I31" i="364"/>
  <c r="I32" i="364"/>
  <c r="I33" i="364"/>
  <c r="I34" i="364"/>
  <c r="I35" i="364"/>
  <c r="I37" i="364"/>
  <c r="G21" i="364"/>
  <c r="G22" i="364"/>
  <c r="G23" i="364"/>
  <c r="G24" i="364"/>
  <c r="G25" i="364"/>
  <c r="G26" i="364"/>
  <c r="G27" i="364"/>
  <c r="G28" i="364"/>
  <c r="G29" i="364"/>
  <c r="G30" i="364"/>
  <c r="G31" i="364"/>
  <c r="G32" i="364"/>
  <c r="G33" i="364"/>
  <c r="G34" i="364"/>
  <c r="G35" i="364"/>
  <c r="G37" i="364"/>
  <c r="E21" i="364"/>
  <c r="E22" i="364"/>
  <c r="E23" i="364"/>
  <c r="E24" i="364"/>
  <c r="E25" i="364"/>
  <c r="E26" i="364"/>
  <c r="E27" i="364"/>
  <c r="E28" i="364"/>
  <c r="E29" i="364"/>
  <c r="E30" i="364"/>
  <c r="E31" i="364"/>
  <c r="E32" i="364"/>
  <c r="E33" i="364"/>
  <c r="E34" i="364"/>
  <c r="E35" i="364"/>
  <c r="E37" i="364"/>
  <c r="C21" i="364"/>
  <c r="C22" i="364"/>
  <c r="C23" i="364"/>
  <c r="C24" i="364"/>
  <c r="C25" i="364"/>
  <c r="C26" i="364"/>
  <c r="C27" i="364"/>
  <c r="C28" i="364"/>
  <c r="C29" i="364"/>
  <c r="C30" i="364"/>
  <c r="C31" i="364"/>
  <c r="C32" i="364"/>
  <c r="C33" i="364"/>
  <c r="C34" i="364"/>
  <c r="C35" i="364"/>
  <c r="C37" i="364"/>
  <c r="K28" i="362" l="1"/>
  <c r="K29" i="362"/>
  <c r="K30" i="362"/>
  <c r="K31" i="362"/>
  <c r="K32" i="362"/>
  <c r="K33" i="362"/>
  <c r="K34" i="362"/>
  <c r="K35" i="362"/>
  <c r="K37" i="362"/>
  <c r="K27" i="362"/>
  <c r="G12" i="362"/>
  <c r="E35" i="362"/>
  <c r="H35" i="362" s="1"/>
  <c r="J35" i="362"/>
  <c r="J34" i="362"/>
  <c r="H34" i="362"/>
  <c r="J37" i="362" l="1"/>
  <c r="H37" i="362"/>
  <c r="J32" i="362"/>
  <c r="J33" i="362"/>
  <c r="H33" i="362"/>
  <c r="H32" i="362"/>
  <c r="J31" i="362" l="1"/>
  <c r="H31" i="362"/>
  <c r="B8" i="275" l="1"/>
  <c r="B7" i="275"/>
  <c r="B5" i="275"/>
  <c r="B4" i="275"/>
  <c r="B3" i="275"/>
  <c r="J30" i="362" l="1"/>
  <c r="H30" i="362"/>
  <c r="J29" i="362" l="1"/>
  <c r="H29" i="362"/>
  <c r="J7" i="364" l="1"/>
  <c r="J8" i="364"/>
  <c r="J9" i="364"/>
  <c r="J10" i="364"/>
  <c r="J11" i="364"/>
  <c r="J12" i="364"/>
  <c r="J13" i="364"/>
  <c r="J14" i="364"/>
  <c r="J15" i="364"/>
  <c r="J16" i="364"/>
  <c r="J17" i="364"/>
  <c r="J18" i="364"/>
  <c r="J19" i="364"/>
  <c r="J20" i="364"/>
  <c r="H7" i="362"/>
  <c r="J7" i="362"/>
  <c r="K7" i="362"/>
  <c r="H8" i="362"/>
  <c r="J8" i="362"/>
  <c r="K8" i="362"/>
  <c r="H9" i="362"/>
  <c r="J9" i="362"/>
  <c r="K9" i="362"/>
  <c r="H10" i="362"/>
  <c r="J10" i="362"/>
  <c r="K10" i="362"/>
  <c r="H11" i="362"/>
  <c r="J11" i="362"/>
  <c r="K11" i="362"/>
  <c r="E12" i="362"/>
  <c r="F12" i="362"/>
  <c r="E13" i="362"/>
  <c r="F13" i="362"/>
  <c r="E14" i="362"/>
  <c r="F14" i="362"/>
  <c r="E15" i="362"/>
  <c r="F15" i="362"/>
  <c r="G15" i="362"/>
  <c r="E16" i="362"/>
  <c r="F16" i="362"/>
  <c r="G16" i="362"/>
  <c r="E17" i="362"/>
  <c r="F17" i="362"/>
  <c r="G17" i="362"/>
  <c r="H18" i="362"/>
  <c r="J18" i="362"/>
  <c r="K18" i="362"/>
  <c r="H19" i="362"/>
  <c r="J19" i="362"/>
  <c r="K19" i="362"/>
  <c r="H20" i="362"/>
  <c r="J20" i="362"/>
  <c r="K20" i="362"/>
  <c r="H21" i="362"/>
  <c r="J21" i="362"/>
  <c r="K21" i="362"/>
  <c r="H22" i="362"/>
  <c r="J22" i="362"/>
  <c r="K22" i="362"/>
  <c r="H23" i="362"/>
  <c r="J23" i="362"/>
  <c r="K23" i="362"/>
  <c r="H24" i="362"/>
  <c r="J24" i="362"/>
  <c r="K24" i="362"/>
  <c r="H25" i="362"/>
  <c r="J25" i="362"/>
  <c r="H26" i="362"/>
  <c r="J26" i="362"/>
  <c r="H27" i="362"/>
  <c r="J27" i="362"/>
  <c r="H28" i="362"/>
  <c r="J28" i="362"/>
  <c r="C20" i="364" l="1"/>
  <c r="E20" i="364"/>
  <c r="G20" i="364"/>
  <c r="I20" i="364"/>
  <c r="C7" i="364"/>
  <c r="I7" i="364"/>
  <c r="E7" i="364"/>
  <c r="G7" i="364"/>
  <c r="I12" i="364"/>
  <c r="E12" i="364"/>
  <c r="G12" i="364"/>
  <c r="C11" i="364"/>
  <c r="I11" i="364"/>
  <c r="E11" i="364"/>
  <c r="G11" i="364"/>
  <c r="I10" i="364"/>
  <c r="G10" i="364"/>
  <c r="E10" i="364"/>
  <c r="C9" i="364"/>
  <c r="E9" i="364"/>
  <c r="I9" i="364"/>
  <c r="G9" i="364"/>
  <c r="G8" i="364"/>
  <c r="I8" i="364"/>
  <c r="E8" i="364"/>
  <c r="C19" i="364"/>
  <c r="G19" i="364"/>
  <c r="E19" i="364"/>
  <c r="I19" i="364"/>
  <c r="C18" i="364"/>
  <c r="E18" i="364"/>
  <c r="G18" i="364"/>
  <c r="I18" i="364"/>
  <c r="E17" i="364"/>
  <c r="G17" i="364"/>
  <c r="I17" i="364"/>
  <c r="G16" i="364"/>
  <c r="I16" i="364"/>
  <c r="E16" i="364"/>
  <c r="C15" i="364"/>
  <c r="G15" i="364"/>
  <c r="I15" i="364"/>
  <c r="E15" i="364"/>
  <c r="I14" i="364"/>
  <c r="E14" i="364"/>
  <c r="G14" i="364"/>
  <c r="I13" i="364"/>
  <c r="E13" i="364"/>
  <c r="G13" i="364"/>
  <c r="C10" i="364"/>
  <c r="C17" i="364"/>
  <c r="C16" i="364"/>
  <c r="C14" i="364"/>
  <c r="C13" i="364"/>
  <c r="C12" i="364"/>
  <c r="C8" i="364"/>
  <c r="G13" i="362" l="1"/>
  <c r="G14" i="362"/>
</calcChain>
</file>

<file path=xl/sharedStrings.xml><?xml version="1.0" encoding="utf-8"?>
<sst xmlns="http://schemas.openxmlformats.org/spreadsheetml/2006/main" count="556" uniqueCount="148">
  <si>
    <t>1994</t>
  </si>
  <si>
    <t>1996</t>
  </si>
  <si>
    <t>Män</t>
  </si>
  <si>
    <t>Kvinnor</t>
  </si>
  <si>
    <t>Någon gång</t>
  </si>
  <si>
    <t>2004</t>
  </si>
  <si>
    <t>1998</t>
  </si>
  <si>
    <t>Källa: Brå.</t>
  </si>
  <si>
    <t>2005</t>
  </si>
  <si>
    <t>2006</t>
  </si>
  <si>
    <t>1995</t>
  </si>
  <si>
    <t>2001</t>
  </si>
  <si>
    <t>Ej svar</t>
  </si>
  <si>
    <t>Aldrig</t>
  </si>
  <si>
    <t>.</t>
  </si>
  <si>
    <t>Polisbeslag</t>
  </si>
  <si>
    <t>Tullbeslag</t>
  </si>
  <si>
    <t>Samtliga beslag</t>
  </si>
  <si>
    <t>1997</t>
  </si>
  <si>
    <t>1999</t>
  </si>
  <si>
    <t>2000</t>
  </si>
  <si>
    <t>Antal</t>
  </si>
  <si>
    <t>Pojkar</t>
  </si>
  <si>
    <t>Flickor</t>
  </si>
  <si>
    <t>2003</t>
  </si>
  <si>
    <t xml:space="preserve"> </t>
  </si>
  <si>
    <t>Anmälda brott</t>
  </si>
  <si>
    <t>Antal beslag</t>
  </si>
  <si>
    <t>1993</t>
  </si>
  <si>
    <t>År</t>
  </si>
  <si>
    <t>Liter</t>
  </si>
  <si>
    <t>%</t>
  </si>
  <si>
    <t>Totalt</t>
  </si>
  <si>
    <t>Alla</t>
  </si>
  <si>
    <t>..</t>
  </si>
  <si>
    <t>2002</t>
  </si>
  <si>
    <t>2007</t>
  </si>
  <si>
    <t>2008</t>
  </si>
  <si>
    <t>Andel kvinnor (%)</t>
  </si>
  <si>
    <t>Källa: Rikspolisstyrelsen och Tullverket.</t>
  </si>
  <si>
    <t>2009</t>
  </si>
  <si>
    <t>2010</t>
  </si>
  <si>
    <t>Senaste 12 månaderna</t>
  </si>
  <si>
    <t>Senaste 30 dagarna</t>
  </si>
  <si>
    <t>2011</t>
  </si>
  <si>
    <t>2012A</t>
  </si>
  <si>
    <t>2012B</t>
  </si>
  <si>
    <r>
      <t xml:space="preserve">Antal beslag </t>
    </r>
    <r>
      <rPr>
        <vertAlign val="superscript"/>
        <sz val="10"/>
        <rFont val="Arial"/>
        <family val="2"/>
      </rPr>
      <t>b)</t>
    </r>
  </si>
  <si>
    <r>
      <t xml:space="preserve">Liter </t>
    </r>
    <r>
      <rPr>
        <vertAlign val="superscript"/>
        <sz val="10"/>
        <rFont val="Arial"/>
        <family val="2"/>
      </rPr>
      <t>c)</t>
    </r>
  </si>
  <si>
    <r>
      <t xml:space="preserve">Antal beslag </t>
    </r>
    <r>
      <rPr>
        <vertAlign val="superscript"/>
        <sz val="10"/>
        <rFont val="Arial"/>
        <family val="2"/>
      </rPr>
      <t>a)</t>
    </r>
  </si>
  <si>
    <t>Antal tabletter</t>
  </si>
  <si>
    <t>-</t>
  </si>
  <si>
    <t>Antal per 
100 000 inv</t>
  </si>
  <si>
    <t>Andel åtalsunder-
låtelser (%)</t>
  </si>
  <si>
    <t>Beskrivning:</t>
  </si>
  <si>
    <t>Tecken/märkning:</t>
  </si>
  <si>
    <t>Förklaring:</t>
  </si>
  <si>
    <t>Uppgift saknas eller är för osäker för att återges (t.ex. då respondentunderlaget understiger 50 individer).</t>
  </si>
  <si>
    <t>Kontakt:</t>
  </si>
  <si>
    <t>Publicerat:</t>
  </si>
  <si>
    <t>Tabellförteckning</t>
  </si>
  <si>
    <t xml:space="preserve">Tillbaka till innehållsförteckningen </t>
  </si>
  <si>
    <t xml:space="preserve">Tillbaka till 
innehållsförteckningen </t>
  </si>
  <si>
    <t>Ingen frekvens (t.ex. ingen respondent har angett svarsalternativet).</t>
  </si>
  <si>
    <t>Uppgift finns ej att tillgå (t.ex. ingen statistikinsamling detta år).</t>
  </si>
  <si>
    <t>Procenttal avrundat till 0 (dvs. svarsalternativet har angetts av minst en respondent men färre än 0,5 procent).</t>
  </si>
  <si>
    <t>Tabellrubrik</t>
  </si>
  <si>
    <r>
      <t xml:space="preserve">2008 </t>
    </r>
    <r>
      <rPr>
        <vertAlign val="superscript"/>
        <sz val="10"/>
        <rFont val="Arial"/>
        <family val="2"/>
      </rPr>
      <t>a)</t>
    </r>
  </si>
  <si>
    <t>Nr</t>
  </si>
  <si>
    <t>Övriga regioner</t>
  </si>
  <si>
    <r>
      <t>Misstänkta personer</t>
    </r>
    <r>
      <rPr>
        <vertAlign val="superscript"/>
        <sz val="10"/>
        <rFont val="Arial"/>
        <family val="2"/>
      </rPr>
      <t>a)</t>
    </r>
  </si>
  <si>
    <r>
      <t>2007</t>
    </r>
    <r>
      <rPr>
        <vertAlign val="superscript"/>
        <sz val="10"/>
        <rFont val="Arial"/>
        <family val="2"/>
      </rPr>
      <t>a)</t>
    </r>
  </si>
  <si>
    <r>
      <t xml:space="preserve">   7 875 </t>
    </r>
    <r>
      <rPr>
        <vertAlign val="superscript"/>
        <sz val="10"/>
        <rFont val="Arial"/>
        <family val="2"/>
      </rPr>
      <t>b)</t>
    </r>
  </si>
  <si>
    <t>b) I januari 2011 registrerades en anmälan i Skåne län som innehöll ett mycket stort antal brott avseende dopningsbrott och illegal försäljning av läkemedel.</t>
  </si>
  <si>
    <r>
      <t>Totalt</t>
    </r>
    <r>
      <rPr>
        <vertAlign val="superscript"/>
        <sz val="10"/>
        <rFont val="Arial"/>
        <family val="2"/>
      </rPr>
      <t xml:space="preserve"> b)</t>
    </r>
  </si>
  <si>
    <t>b) Kan inkludera enstaka fall med okänd ålder.</t>
  </si>
  <si>
    <t>Polisregion Stockholm</t>
  </si>
  <si>
    <t>Polisregion Väst</t>
  </si>
  <si>
    <t>Polisregion Syd</t>
  </si>
  <si>
    <t>c) För tullens del kan den flytande mängden vara något högre än redovisat 1993–1996 pga. delvis annorlunda redovisningsmetod dessa år.</t>
  </si>
  <si>
    <t>a) Före år 2004 löd frågan "Har du någon gång använt något av följande dopingmedel (som inte skrivits ut av läkare)?" med AAS som ett alternativ. Den förändrade frågestrukturen kan vara av betydelse för resultatjämförelser mellan de olika frågeperioderna. Frågan har även genomgått marginella justeringar åren 1994, 1995, 1998 och 2012B.</t>
  </si>
  <si>
    <r>
      <t>2020</t>
    </r>
    <r>
      <rPr>
        <vertAlign val="superscript"/>
        <sz val="10"/>
        <rFont val="Arial"/>
        <family val="2"/>
      </rPr>
      <t>b)</t>
    </r>
  </si>
  <si>
    <r>
      <t>2020</t>
    </r>
    <r>
      <rPr>
        <vertAlign val="superscript"/>
        <sz val="10"/>
        <rFont val="Arial"/>
        <family val="2"/>
      </rPr>
      <t>a)</t>
    </r>
  </si>
  <si>
    <t>a) Till följd av distansundervisning pga. covid-19-pandemin genomfördes ingen datainsamling i gymnasiet 2020.</t>
  </si>
  <si>
    <t xml:space="preserve">Nej, men blivit erbjuden </t>
  </si>
  <si>
    <t>Använt någon gång</t>
  </si>
  <si>
    <t>Använt senaste 12 månaderna</t>
  </si>
  <si>
    <t>0,6*</t>
  </si>
  <si>
    <t>1,1*</t>
  </si>
  <si>
    <r>
      <t>0,1</t>
    </r>
    <r>
      <rPr>
        <vertAlign val="superscript"/>
        <sz val="10"/>
        <rFont val="Arial"/>
        <family val="2"/>
      </rPr>
      <t>a)</t>
    </r>
  </si>
  <si>
    <t xml:space="preserve">* Statistiskt signifikant förändring mellan år 2017 och 2021 på minst 5-% nivån. </t>
  </si>
  <si>
    <t xml:space="preserve">a) Cellen innehåller färre än 10 svarspersoner. </t>
  </si>
  <si>
    <t xml:space="preserve">b) Något test om förändringen mellan 2017 och 2021 är statistiskt signifikant har ej genomförts, då cellen innehåller noll svarspersoner. </t>
  </si>
  <si>
    <r>
      <t>0,0</t>
    </r>
    <r>
      <rPr>
        <vertAlign val="superscript"/>
        <sz val="10"/>
        <rFont val="Arial"/>
        <family val="2"/>
      </rPr>
      <t>a)</t>
    </r>
  </si>
  <si>
    <r>
      <t>0,0</t>
    </r>
    <r>
      <rPr>
        <vertAlign val="superscript"/>
        <sz val="10"/>
        <rFont val="Arial"/>
        <family val="2"/>
      </rPr>
      <t>a)b)</t>
    </r>
  </si>
  <si>
    <r>
      <t>0,2</t>
    </r>
    <r>
      <rPr>
        <vertAlign val="superscript"/>
        <sz val="10"/>
        <rFont val="Arial"/>
        <family val="2"/>
      </rPr>
      <t>a)</t>
    </r>
  </si>
  <si>
    <t>Källa: CAN, Nationella skolundersökningen.</t>
  </si>
  <si>
    <t>Källa: Folkhälsomyndigheten, Nationella folkhälsoenkäten – Hälsa på lika villkor.</t>
  </si>
  <si>
    <t>Källa: CAN, Vanor och konsekvenser.</t>
  </si>
  <si>
    <t>Källa: Brå, Anmälda brott, Misstänkta personer och Lagföringsbeslut.</t>
  </si>
  <si>
    <t>Antal beslag per 100 000 inv.</t>
  </si>
  <si>
    <t>16–29 år</t>
  </si>
  <si>
    <t>30–44 år</t>
  </si>
  <si>
    <t>45–64 år</t>
  </si>
  <si>
    <t>65–84 år</t>
  </si>
  <si>
    <r>
      <t xml:space="preserve">Polisens och tullens beslag av dopningspreparat. </t>
    </r>
    <r>
      <rPr>
        <b/>
        <vertAlign val="superscript"/>
        <sz val="10"/>
        <rFont val="Arial"/>
        <family val="2"/>
      </rPr>
      <t>a)</t>
    </r>
    <r>
      <rPr>
        <b/>
        <sz val="10"/>
        <rFont val="Arial"/>
        <family val="2"/>
      </rPr>
      <t xml:space="preserve"> 1993–2023.</t>
    </r>
  </si>
  <si>
    <t>a) Pga. nya statistikrutiner 19998 respektive 2008 kan jämförbarheten över tid vara begränsad för polisens beslag, vilket även påverkar totalsiffrorna.</t>
  </si>
  <si>
    <t>b) 1993–1997 är antalet beslag något underskattande eftersom polisen under den perioden redovisade beslagstillfällen och inte antalet beslag.</t>
  </si>
  <si>
    <t>20–29 år</t>
  </si>
  <si>
    <t>30–39 år</t>
  </si>
  <si>
    <t>40 år och äldre</t>
  </si>
  <si>
    <t>b) Till följd av covid-19-pandemin blev svarsfrekvenserna lägre än normalt (se tabell 1), samtidigt som datainsamlingen utsträcktes till terminsslutet. Detta kan påverka resultatens jämförbarhet med övriga år.</t>
  </si>
  <si>
    <t>Andelen i befolkningen 16–84 år som under senaste 12 månaderna "använt anabola androgena steroider eller tillväxtormon utan förskrivning av läkare" efter ålder och kön. 2016–2022.</t>
  </si>
  <si>
    <t>Andelen i befolkningen 17–84 år som "använt anabola androgena steroider eller tillväxthormon utan läkares ordination", efter kön. 2013, 2017 och 2021.</t>
  </si>
  <si>
    <t>Andelen i befolkningen 16–84 år som någon gång "använt anabola androgena steroider eller tillväxtormon utan förskrivning av läkare" efter ålder och kön. 2016–2022.</t>
  </si>
  <si>
    <t>Senaste 12 mån.</t>
  </si>
  <si>
    <r>
      <t>8</t>
    </r>
    <r>
      <rPr>
        <vertAlign val="superscript"/>
        <sz val="10"/>
        <rFont val="Arial"/>
        <family val="2"/>
      </rPr>
      <t>th</t>
    </r>
    <r>
      <rPr>
        <sz val="10"/>
        <rFont val="Arial"/>
        <family val="2"/>
      </rPr>
      <t xml:space="preserve"> grade</t>
    </r>
  </si>
  <si>
    <r>
      <t>10</t>
    </r>
    <r>
      <rPr>
        <vertAlign val="superscript"/>
        <sz val="10"/>
        <rFont val="Arial"/>
        <family val="2"/>
      </rPr>
      <t>th</t>
    </r>
    <r>
      <rPr>
        <sz val="10"/>
        <rFont val="Arial"/>
        <family val="2"/>
      </rPr>
      <t xml:space="preserve"> grade</t>
    </r>
  </si>
  <si>
    <r>
      <t>12</t>
    </r>
    <r>
      <rPr>
        <vertAlign val="superscript"/>
        <sz val="10"/>
        <rFont val="Arial"/>
        <family val="2"/>
      </rPr>
      <t>th</t>
    </r>
    <r>
      <rPr>
        <sz val="10"/>
        <rFont val="Arial"/>
        <family val="2"/>
      </rPr>
      <t xml:space="preserve"> grade</t>
    </r>
  </si>
  <si>
    <t>Källa: Monitoring the Future.</t>
  </si>
  <si>
    <t>Dopningsutvecklingen i Sverige</t>
  </si>
  <si>
    <t>Tabellbilaga till CAN Rapport 227</t>
  </si>
  <si>
    <t>ulf.guttormsson@can.se</t>
  </si>
  <si>
    <t>2024-06-17</t>
  </si>
  <si>
    <t>Denna Excelfil innehåller tabellbilagan till "Dopningsutvecklingen i Sverige 2024" (CAN Rapport 227).
För att få full förståelse för innehållet i tabellerna är det viktigt att utöver fotnoterna i tabellerna också kontrollera tabellkommentarerna samt eventuella källbeskrivningar.
I flera fall har uppgiftslämnande källa varierat med åren. T.ex. erhölls vissa alkoholförsäljningsdata förut av Socialstyrelsen, därefter av Alkoholinspektionen och numer av Folkhälsomyndigheten. Som källa anges i tabellerna endast aktuell uppgiftslämnare.</t>
  </si>
  <si>
    <r>
      <t xml:space="preserve">Andelen elever som använt anabola androgena steroider (AAS), efter kön </t>
    </r>
    <r>
      <rPr>
        <b/>
        <vertAlign val="superscript"/>
        <sz val="10"/>
        <color theme="1"/>
        <rFont val="Arial"/>
        <family val="2"/>
      </rPr>
      <t>a)</t>
    </r>
    <r>
      <rPr>
        <b/>
        <sz val="10"/>
        <color theme="1"/>
        <rFont val="Arial"/>
        <family val="2"/>
      </rPr>
      <t xml:space="preserve">. Årskurs 9. 1993–2023. </t>
    </r>
  </si>
  <si>
    <r>
      <t>Personer misstänkta för brott mot lagen om förbud av vissa dopningsmedel, fördelat efter ålder. 1993–2023</t>
    </r>
    <r>
      <rPr>
        <b/>
        <vertAlign val="superscript"/>
        <sz val="10"/>
        <color indexed="8"/>
        <rFont val="Arial"/>
        <family val="2"/>
      </rPr>
      <t>a)</t>
    </r>
    <r>
      <rPr>
        <b/>
        <sz val="10"/>
        <color indexed="8"/>
        <rFont val="Arial"/>
        <family val="2"/>
      </rPr>
      <t>.</t>
    </r>
  </si>
  <si>
    <t>15–19 år</t>
  </si>
  <si>
    <t>Antal anmälda brott, antal misstänkta personer och antal lagföringsbeslut (huvudbrott) gällande lagen om förbud av vissa dopningsmedel. 1993–2023.</t>
  </si>
  <si>
    <t>a) Brå har reviderat statistiken över misstänkta personer fr.o.m. 2007, vilket gör att jämförbarheten med tidigare period har brutits.</t>
  </si>
  <si>
    <t>Tabell 1 beskriver polisens och tullens beslag av de typer av dopningsmedel som omfattas av dopningslagen. Åren 1993–1997 inhämtades uppgifterna från respektive myndighet och då redovisade polisen antalet beslagstillfällen medan tullen redovisade antalet beslag. Denna period skiljde sig redovisningssätten också eftersom polisen redovisade injektionsvätska i milliliter medan tullen uppgav antal ampuller, vilka normalt – men inte alltid – innehåller en milliliter. Ampullantalen har för tullens del räknats om till milliliter, och är således något underskattande. Fr.o.m. 2004 kan jämförbarheten med tidigare år vara något försämrad pga. omläggningar av datasystemen hos tullen och polisen. Ovanstående redovisningstekniska förändringar bedöms dock inte ha påverkat jämförbarheten över tid i någon avgörande omfattning.
Från och med 2008 presenterar Polisen beslagsdata hämtade från NFC (Nationellt Forensiskt Centrum) istället för från BAR-registret. Detta innebär att beslagsuppgifterna kan skilja sig jämfört med vad som tidigare redovisats för Polisen. Vidare medför detta att jämförbarheten i polisbeslagen från den tidigare perioden är begränsad och att detta gäller även totaluppgifterna.</t>
  </si>
  <si>
    <t>Dopningslagstiftningen skärptes 1999 vilket kan ha lett till ökade insatser från rättsväsendets sida, med åtföljande beslagsökningar. Detta kan påverka innehållet i tabellerna 2–4 som redovisar olika rättsstatistiska uppgifter.</t>
  </si>
  <si>
    <t>År 2017 reviderade Brå sammanställningen av statistiken över misstänkta personer från 2007 och framåt. Detta gör att jämförbarheten med perioden innan har brutits i tabellerna  2–3.</t>
  </si>
  <si>
    <t>År 2004 ändrades frågan och svarsalternativen om erfarenhet av anabola androgena steroider i den nationella skolundersökningen. Ändringen kan ha bidragit till ökningen av antalet elever som uppger att de använt AAS (tabell 5).</t>
  </si>
  <si>
    <t>(tabellerna 1–10)</t>
  </si>
  <si>
    <t>Tabellkommentarer: Dopningsutvecklingen i Sverige 2024</t>
  </si>
  <si>
    <r>
      <t>Anmälda brott 1993–1999 respektive lagföringsbeslut (huvudbrott) 2000–2023 gällande lagen om förbud av vissa dopningsmedel fördelat efter polisregion</t>
    </r>
    <r>
      <rPr>
        <b/>
        <vertAlign val="superscript"/>
        <sz val="10"/>
        <rFont val="Arial"/>
        <family val="2"/>
      </rPr>
      <t>a)</t>
    </r>
    <r>
      <rPr>
        <b/>
        <sz val="10"/>
        <rFont val="Arial"/>
        <family val="2"/>
      </rPr>
      <t>.</t>
    </r>
  </si>
  <si>
    <t>Sedan 2015 utgår den regionala redovisningen i tabell 4 från Polisregioner, dessförinnan från län. Polisregion Stockholm inkluderar Stockholms och Gotlands län, Polisregion Väst inkluderar Västra Götaland och Hallands län medan Polisregion Syd består av Skåne, Blekinge, Kalmar och Kronobergs län. Före år 2015 utgjordes den regionala indelningen av Stockholms, Västra Götalands och Skåne län respektive övriga län (1997 slogs Malmöhus län samman med Kristianstads län till Skåne län och 1998 slogs Göteborg och Bohus län samman med Älvsborgs län och Skaraborgs län till Västra Götalands län).</t>
  </si>
  <si>
    <t>Tabellerna 7–8 innehåller specialbeställda resultat från Folkhäslomyndighetens enkätundersökning Hälsa på lika villkor. Dessa resultat finns inte redovisade någon annastans.</t>
  </si>
  <si>
    <t>a) Se tabellkommentarerna för beskrivning av sammansättningen av de geografiska regionerna under olika tidsperioder.</t>
  </si>
  <si>
    <t>Bef. andel "övriga regioner" (%)</t>
  </si>
  <si>
    <r>
      <t>Andelen elever i 8</t>
    </r>
    <r>
      <rPr>
        <b/>
        <vertAlign val="superscript"/>
        <sz val="10"/>
        <color rgb="FF000000"/>
        <rFont val="Arial"/>
        <family val="2"/>
      </rPr>
      <t>th</t>
    </r>
    <r>
      <rPr>
        <b/>
        <sz val="10"/>
        <color indexed="8"/>
        <rFont val="Arial"/>
        <family val="2"/>
      </rPr>
      <t>, 10th och 12th grade i USA som använt anabola androgena steroider (AAS) någon gång respektive senaste 12 månaderna. 1991–2023.</t>
    </r>
  </si>
  <si>
    <r>
      <t xml:space="preserve">Andel innehav och eget bruk </t>
    </r>
    <r>
      <rPr>
        <vertAlign val="superscript"/>
        <sz val="10"/>
        <rFont val="Arial"/>
        <family val="2"/>
      </rPr>
      <t>c)</t>
    </r>
  </si>
  <si>
    <t>c) Uppgifter tillgängliga först från 2013.</t>
  </si>
  <si>
    <t>Källa: Brå, Anmälda brott och Lagförda personer.</t>
  </si>
  <si>
    <t>Lagföringsbeslut, huvudbrott</t>
  </si>
  <si>
    <t xml:space="preserve">Andelen elever som använt anabola androgena steroider (AAS), efter kön. Gymnasiets år 2. 2004–2023. </t>
  </si>
  <si>
    <t>År 2012 gjordes en split-halfstudie i nationella skolundersökningen när frågeformuläret revidrerades. Värden från båda varianterna redovisas i tabellerna 5–6 och formulärbytet hade ingen betydelse för dopningsresultaten. Från och med 2012 ställs även frågor gällande års- och månadsprevalens.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</si>
</sst>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k_r_-;\-* #,##0.00\ _k_r_-;_-* &quot;-&quot;??\ _k_r_-;_-@_-"/>
    <numFmt numFmtId="165" formatCode="0.0"/>
    <numFmt numFmtId="166" formatCode="_-* #,##0\ _k_r_-;\-* #,##0\ _k_r_-;_-* &quot;-&quot;??\ _k_r_-;_-@_-"/>
  </numFmts>
  <fonts count="6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i/>
      <sz val="10"/>
      <name val="Arial"/>
      <family val="2"/>
    </font>
    <font>
      <sz val="10"/>
      <color indexed="8"/>
      <name val="Arial"/>
      <family val="2"/>
    </font>
    <font>
      <sz val="10"/>
      <name val="Arial"/>
      <family val="2"/>
    </font>
    <font>
      <b/>
      <sz val="11"/>
      <color theme="1"/>
      <name val="Calibri"/>
      <family val="2"/>
      <scheme val="minor"/>
    </font>
    <font>
      <sz val="10"/>
      <color theme="1"/>
      <name val="Arial"/>
      <family val="2"/>
    </font>
    <font>
      <b/>
      <sz val="9"/>
      <color rgb="FF000000"/>
      <name val="Arial"/>
      <family val="2"/>
    </font>
    <font>
      <vertAlign val="superscript"/>
      <sz val="10"/>
      <name val="Arial"/>
      <family val="2"/>
    </font>
    <font>
      <b/>
      <sz val="10"/>
      <color theme="1"/>
      <name val="Arial"/>
      <family val="2"/>
    </font>
    <font>
      <b/>
      <sz val="10"/>
      <color indexed="8"/>
      <name val="Arial"/>
      <family val="2"/>
    </font>
    <font>
      <b/>
      <vertAlign val="superscript"/>
      <sz val="10"/>
      <name val="Arial"/>
      <family val="2"/>
    </font>
    <font>
      <b/>
      <vertAlign val="superscript"/>
      <sz val="10"/>
      <color theme="1"/>
      <name val="Arial"/>
      <family val="2"/>
    </font>
    <font>
      <sz val="11"/>
      <color rgb="FF000000"/>
      <name val="Calibri"/>
      <family val="2"/>
    </font>
    <font>
      <sz val="10"/>
      <color rgb="FF71277A"/>
      <name val="Arial"/>
      <family val="2"/>
    </font>
    <font>
      <u/>
      <sz val="10"/>
      <color theme="10"/>
      <name val="Arial"/>
      <family val="2"/>
    </font>
    <font>
      <b/>
      <vertAlign val="superscript"/>
      <sz val="10"/>
      <color indexed="8"/>
      <name val="Arial"/>
      <family val="2"/>
    </font>
    <font>
      <sz val="10"/>
      <color rgb="FF000000"/>
      <name val="Arial"/>
      <family val="2"/>
    </font>
    <font>
      <b/>
      <sz val="10"/>
      <color rgb="FF000000"/>
      <name val="Arial"/>
      <family val="2"/>
    </font>
    <font>
      <u/>
      <sz val="11"/>
      <color theme="10"/>
      <name val="Calibri"/>
      <family val="2"/>
      <scheme val="minor"/>
    </font>
    <font>
      <b/>
      <sz val="18"/>
      <color theme="1"/>
      <name val="Calibri"/>
      <family val="2"/>
      <scheme val="minor"/>
    </font>
    <font>
      <sz val="12"/>
      <name val="Arial"/>
      <family val="2"/>
    </font>
    <font>
      <sz val="18"/>
      <name val="Calibri"/>
      <family val="2"/>
      <scheme val="minor"/>
    </font>
    <font>
      <sz val="10"/>
      <name val="Calibri"/>
      <family val="2"/>
      <scheme val="minor"/>
    </font>
    <font>
      <b/>
      <sz val="10"/>
      <color theme="1"/>
      <name val="Calibri"/>
      <family val="2"/>
      <scheme val="minor"/>
    </font>
    <font>
      <b/>
      <sz val="10"/>
      <name val="Calibri"/>
      <family val="2"/>
      <scheme val="minor"/>
    </font>
    <font>
      <sz val="11"/>
      <name val="Calibri"/>
      <family val="2"/>
      <scheme val="minor"/>
    </font>
    <font>
      <sz val="9.5"/>
      <color rgb="FF000000"/>
      <name val="Arial"/>
      <family val="2"/>
    </font>
    <font>
      <b/>
      <vertAlign val="superscript"/>
      <sz val="10"/>
      <color rgb="FF000000"/>
      <name val="Arial"/>
      <family val="2"/>
    </font>
  </fonts>
  <fills count="3">
    <fill>
      <patternFill patternType="none"/>
    </fill>
    <fill>
      <patternFill patternType="gray125"/>
    </fill>
    <fill>
      <patternFill patternType="solid">
        <fgColor rgb="FFB8C976"/>
        <bgColor indexed="64"/>
      </patternFill>
    </fill>
  </fills>
  <borders count="6">
    <border>
      <left/>
      <right/>
      <top/>
      <bottom/>
      <diagonal/>
    </border>
    <border>
      <left/>
      <right/>
      <top style="thin">
        <color indexed="64"/>
      </top>
      <bottom/>
      <diagonal/>
    </border>
    <border>
      <left/>
      <right/>
      <top style="thick">
        <color rgb="FFB8B8B8"/>
      </top>
      <bottom/>
      <diagonal/>
    </border>
    <border>
      <left/>
      <right/>
      <top/>
      <bottom style="thin">
        <color indexed="64"/>
      </bottom>
      <diagonal/>
    </border>
    <border>
      <left/>
      <right/>
      <top style="thin">
        <color indexed="64"/>
      </top>
      <bottom style="thin">
        <color indexed="64"/>
      </bottom>
      <diagonal/>
    </border>
    <border>
      <left/>
      <right/>
      <top/>
      <bottom style="thin">
        <color auto="1"/>
      </bottom>
      <diagonal/>
    </border>
  </borders>
  <cellStyleXfs count="79">
    <xf numFmtId="0" fontId="0" fillId="0" borderId="0"/>
    <xf numFmtId="0" fontId="35" fillId="0" borderId="0"/>
    <xf numFmtId="0" fontId="35" fillId="0" borderId="0"/>
    <xf numFmtId="0" fontId="35" fillId="0" borderId="0"/>
    <xf numFmtId="9" fontId="38"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164" fontId="33" fillId="0" borderId="0" applyFont="0" applyFill="0" applyBorder="0" applyAlignment="0" applyProtection="0"/>
    <xf numFmtId="0" fontId="33" fillId="0" borderId="0"/>
    <xf numFmtId="9" fontId="33" fillId="0" borderId="0" applyFont="0" applyFill="0" applyBorder="0" applyAlignment="0" applyProtection="0"/>
    <xf numFmtId="0" fontId="32" fillId="0" borderId="0"/>
    <xf numFmtId="9" fontId="33" fillId="0" borderId="0" applyFont="0" applyFill="0" applyBorder="0" applyAlignment="0" applyProtection="0"/>
    <xf numFmtId="9" fontId="33" fillId="0" borderId="0" applyFont="0" applyFill="0" applyBorder="0" applyAlignment="0" applyProtection="0"/>
    <xf numFmtId="0" fontId="31" fillId="0" borderId="0"/>
    <xf numFmtId="9" fontId="31" fillId="0" borderId="0" applyFont="0" applyFill="0" applyBorder="0" applyAlignment="0" applyProtection="0"/>
    <xf numFmtId="0" fontId="30" fillId="0" borderId="0"/>
    <xf numFmtId="9" fontId="30" fillId="0" borderId="0" applyFont="0" applyFill="0" applyBorder="0" applyAlignment="0" applyProtection="0"/>
    <xf numFmtId="0" fontId="29" fillId="0" borderId="0"/>
    <xf numFmtId="0" fontId="28" fillId="0" borderId="0"/>
    <xf numFmtId="0" fontId="28" fillId="0" borderId="0"/>
    <xf numFmtId="0" fontId="27" fillId="0" borderId="0"/>
    <xf numFmtId="0" fontId="47" fillId="0" borderId="0" applyNumberFormat="0" applyBorder="0" applyAlignment="0"/>
    <xf numFmtId="164" fontId="26" fillId="0" borderId="0" applyFont="0" applyFill="0" applyBorder="0" applyAlignment="0" applyProtection="0"/>
    <xf numFmtId="0" fontId="25" fillId="0" borderId="0"/>
    <xf numFmtId="0" fontId="25" fillId="0" borderId="0"/>
    <xf numFmtId="0" fontId="48" fillId="0" borderId="0" applyNumberFormat="0" applyFill="0" applyBorder="0" applyAlignment="0" applyProtection="0"/>
    <xf numFmtId="0" fontId="41" fillId="2" borderId="2" applyAlignment="0">
      <alignment horizontal="left" vertical="center"/>
      <protection locked="0"/>
    </xf>
    <xf numFmtId="0" fontId="24" fillId="0" borderId="0"/>
    <xf numFmtId="0" fontId="33" fillId="0" borderId="0"/>
    <xf numFmtId="0" fontId="23" fillId="0" borderId="0"/>
    <xf numFmtId="164" fontId="23" fillId="0" borderId="0" applyFont="0" applyFill="0" applyBorder="0" applyAlignment="0" applyProtection="0"/>
    <xf numFmtId="0" fontId="49" fillId="0" borderId="0" applyNumberFormat="0" applyFill="0" applyBorder="0" applyAlignment="0" applyProtection="0"/>
    <xf numFmtId="0" fontId="23" fillId="0" borderId="0"/>
    <xf numFmtId="0" fontId="22" fillId="0" borderId="0"/>
    <xf numFmtId="0" fontId="21" fillId="0" borderId="0"/>
    <xf numFmtId="0" fontId="20" fillId="0" borderId="0"/>
    <xf numFmtId="0" fontId="53" fillId="0" borderId="0" applyNumberFormat="0" applyFill="0" applyBorder="0" applyAlignment="0" applyProtection="0"/>
    <xf numFmtId="0" fontId="18" fillId="0" borderId="0"/>
    <xf numFmtId="164" fontId="18" fillId="0" borderId="0" applyFont="0" applyFill="0" applyBorder="0" applyAlignment="0" applyProtection="0"/>
    <xf numFmtId="0" fontId="18" fillId="0" borderId="0"/>
    <xf numFmtId="9" fontId="17" fillId="0" borderId="0" applyFont="0" applyFill="0" applyBorder="0" applyAlignment="0" applyProtection="0"/>
    <xf numFmtId="0" fontId="16" fillId="0" borderId="0"/>
    <xf numFmtId="0" fontId="15" fillId="0" borderId="0"/>
    <xf numFmtId="0" fontId="14" fillId="0" borderId="0"/>
    <xf numFmtId="0" fontId="13" fillId="0" borderId="0"/>
    <xf numFmtId="0" fontId="12" fillId="0" borderId="0"/>
    <xf numFmtId="0" fontId="12" fillId="0" borderId="0"/>
    <xf numFmtId="0" fontId="12" fillId="0" borderId="0"/>
    <xf numFmtId="0" fontId="33" fillId="0" borderId="0"/>
    <xf numFmtId="0" fontId="33" fillId="0" borderId="0"/>
    <xf numFmtId="0" fontId="12" fillId="0" borderId="0"/>
    <xf numFmtId="0" fontId="11" fillId="0" borderId="0"/>
    <xf numFmtId="0" fontId="10" fillId="0" borderId="0"/>
    <xf numFmtId="0" fontId="9" fillId="0" borderId="0"/>
    <xf numFmtId="0" fontId="8" fillId="0" borderId="0"/>
    <xf numFmtId="0" fontId="8" fillId="0" borderId="0"/>
    <xf numFmtId="164"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61" fillId="0" borderId="0"/>
    <xf numFmtId="0" fontId="7" fillId="0" borderId="0"/>
    <xf numFmtId="0" fontId="6" fillId="0" borderId="0"/>
    <xf numFmtId="0" fontId="5" fillId="0" borderId="0"/>
    <xf numFmtId="9"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2" fillId="0" borderId="0"/>
    <xf numFmtId="9" fontId="2" fillId="0" borderId="0" applyFont="0" applyFill="0" applyBorder="0" applyAlignment="0" applyProtection="0"/>
  </cellStyleXfs>
  <cellXfs count="161">
    <xf numFmtId="0" fontId="0" fillId="0" borderId="0" xfId="0"/>
    <xf numFmtId="1" fontId="34" fillId="0" borderId="0" xfId="0" applyNumberFormat="1" applyFont="1" applyAlignment="1">
      <alignment horizontal="center"/>
    </xf>
    <xf numFmtId="0" fontId="0" fillId="0" borderId="0" xfId="0" applyAlignment="1">
      <alignment horizontal="left"/>
    </xf>
    <xf numFmtId="3" fontId="33" fillId="0" borderId="0" xfId="0" applyNumberFormat="1" applyFont="1" applyAlignment="1">
      <alignment horizontal="center"/>
    </xf>
    <xf numFmtId="0" fontId="33" fillId="0" borderId="0" xfId="0" applyFont="1" applyAlignment="1">
      <alignment horizontal="left"/>
    </xf>
    <xf numFmtId="1" fontId="33" fillId="0" borderId="0" xfId="0" applyNumberFormat="1" applyFont="1" applyAlignment="1">
      <alignment horizontal="center"/>
    </xf>
    <xf numFmtId="165" fontId="33" fillId="0" borderId="0" xfId="0" applyNumberFormat="1" applyFont="1" applyAlignment="1">
      <alignment horizontal="center"/>
    </xf>
    <xf numFmtId="1" fontId="33" fillId="0" borderId="0" xfId="7" applyNumberFormat="1" applyFont="1" applyBorder="1" applyAlignment="1">
      <alignment horizontal="center"/>
    </xf>
    <xf numFmtId="1" fontId="33" fillId="0" borderId="0" xfId="7" applyNumberFormat="1" applyFont="1" applyFill="1" applyBorder="1" applyAlignment="1">
      <alignment horizontal="center"/>
    </xf>
    <xf numFmtId="1" fontId="33" fillId="0" borderId="0" xfId="0" applyNumberFormat="1" applyFont="1" applyAlignment="1">
      <alignment horizontal="left"/>
    </xf>
    <xf numFmtId="0" fontId="34" fillId="0" borderId="0" xfId="0" applyFont="1" applyAlignment="1">
      <alignment horizontal="center"/>
    </xf>
    <xf numFmtId="0" fontId="33" fillId="0" borderId="1" xfId="0" applyFont="1" applyBorder="1"/>
    <xf numFmtId="0" fontId="33" fillId="0" borderId="1" xfId="0" applyFont="1" applyBorder="1" applyAlignment="1">
      <alignment horizontal="left"/>
    </xf>
    <xf numFmtId="3" fontId="33" fillId="0" borderId="1" xfId="0" applyNumberFormat="1" applyFont="1" applyBorder="1" applyAlignment="1">
      <alignment horizontal="center"/>
    </xf>
    <xf numFmtId="0" fontId="33" fillId="0" borderId="0" xfId="0" applyFont="1"/>
    <xf numFmtId="1" fontId="33" fillId="0" borderId="0" xfId="0" applyNumberFormat="1" applyFont="1" applyAlignment="1">
      <alignment horizontal="center" wrapText="1"/>
    </xf>
    <xf numFmtId="0" fontId="36" fillId="0" borderId="1" xfId="0" applyFont="1" applyBorder="1" applyAlignment="1">
      <alignment horizontal="left"/>
    </xf>
    <xf numFmtId="0" fontId="33" fillId="0" borderId="4" xfId="0" applyFont="1" applyBorder="1" applyAlignment="1">
      <alignment horizontal="center"/>
    </xf>
    <xf numFmtId="0" fontId="20" fillId="0" borderId="0" xfId="35" applyAlignment="1">
      <alignment wrapText="1"/>
    </xf>
    <xf numFmtId="0" fontId="39" fillId="0" borderId="0" xfId="35" applyFont="1" applyAlignment="1">
      <alignment horizontal="right" wrapText="1"/>
    </xf>
    <xf numFmtId="0" fontId="53" fillId="0" borderId="0" xfId="36" applyBorder="1" applyAlignment="1">
      <alignment wrapText="1"/>
    </xf>
    <xf numFmtId="49" fontId="20" fillId="0" borderId="0" xfId="35" applyNumberFormat="1" applyAlignment="1">
      <alignment wrapText="1"/>
    </xf>
    <xf numFmtId="0" fontId="20" fillId="0" borderId="0" xfId="35" applyAlignment="1">
      <alignment horizontal="right" wrapText="1"/>
    </xf>
    <xf numFmtId="49" fontId="19" fillId="0" borderId="0" xfId="35" applyNumberFormat="1" applyFont="1" applyAlignment="1">
      <alignment horizontal="left" wrapText="1"/>
    </xf>
    <xf numFmtId="49" fontId="33" fillId="0" borderId="0" xfId="0" applyNumberFormat="1" applyFont="1" applyAlignment="1">
      <alignment horizontal="left"/>
    </xf>
    <xf numFmtId="0" fontId="33" fillId="0" borderId="0" xfId="0" applyFont="1" applyAlignment="1">
      <alignment horizontal="center"/>
    </xf>
    <xf numFmtId="49" fontId="33" fillId="0" borderId="1" xfId="0" applyNumberFormat="1" applyFont="1" applyBorder="1" applyAlignment="1">
      <alignment horizontal="left"/>
    </xf>
    <xf numFmtId="166" fontId="33" fillId="0" borderId="0" xfId="7" applyNumberFormat="1" applyFont="1" applyAlignment="1">
      <alignment horizontal="center"/>
    </xf>
    <xf numFmtId="1" fontId="33" fillId="0" borderId="0" xfId="50" applyNumberFormat="1" applyFont="1" applyAlignment="1">
      <alignment horizontal="center" wrapText="1"/>
    </xf>
    <xf numFmtId="0" fontId="33" fillId="0" borderId="0" xfId="50" applyFont="1" applyAlignment="1">
      <alignment horizontal="left"/>
    </xf>
    <xf numFmtId="49" fontId="33" fillId="0" borderId="0" xfId="50" applyNumberFormat="1" applyFont="1" applyAlignment="1">
      <alignment horizontal="left"/>
    </xf>
    <xf numFmtId="1" fontId="34" fillId="0" borderId="0" xfId="50" applyNumberFormat="1" applyFont="1" applyAlignment="1">
      <alignment horizontal="center" wrapText="1"/>
    </xf>
    <xf numFmtId="165" fontId="33" fillId="0" borderId="1" xfId="50" applyNumberFormat="1" applyFont="1" applyBorder="1" applyAlignment="1">
      <alignment horizontal="center" wrapText="1"/>
    </xf>
    <xf numFmtId="165" fontId="34" fillId="0" borderId="1" xfId="50" applyNumberFormat="1" applyFont="1" applyBorder="1" applyAlignment="1">
      <alignment horizontal="center" wrapText="1"/>
    </xf>
    <xf numFmtId="49" fontId="33" fillId="0" borderId="1" xfId="50" applyNumberFormat="1" applyFont="1" applyBorder="1" applyAlignment="1">
      <alignment horizontal="left"/>
    </xf>
    <xf numFmtId="0" fontId="33" fillId="0" borderId="0" xfId="50" applyFont="1" applyAlignment="1">
      <alignment horizontal="center" wrapText="1"/>
    </xf>
    <xf numFmtId="0" fontId="33" fillId="0" borderId="1" xfId="50" applyFont="1" applyBorder="1" applyAlignment="1">
      <alignment horizontal="left"/>
    </xf>
    <xf numFmtId="1" fontId="33" fillId="0" borderId="0" xfId="54" applyNumberFormat="1" applyFont="1" applyAlignment="1">
      <alignment horizontal="center" wrapText="1"/>
    </xf>
    <xf numFmtId="0" fontId="33" fillId="0" borderId="0" xfId="0" applyFont="1" applyAlignment="1">
      <alignment horizontal="center" wrapText="1"/>
    </xf>
    <xf numFmtId="1" fontId="34" fillId="0" borderId="0" xfId="0" applyNumberFormat="1" applyFont="1" applyAlignment="1">
      <alignment horizontal="center" wrapText="1"/>
    </xf>
    <xf numFmtId="165" fontId="33" fillId="0" borderId="0" xfId="50" applyNumberFormat="1" applyFont="1" applyAlignment="1">
      <alignment horizontal="center" wrapText="1"/>
    </xf>
    <xf numFmtId="0" fontId="39" fillId="0" borderId="0" xfId="35" applyFont="1" applyAlignment="1">
      <alignment wrapText="1"/>
    </xf>
    <xf numFmtId="0" fontId="33" fillId="0" borderId="0" xfId="0" applyFont="1" applyAlignment="1">
      <alignment wrapText="1"/>
    </xf>
    <xf numFmtId="0" fontId="33" fillId="0" borderId="1" xfId="0" applyFont="1" applyBorder="1" applyAlignment="1">
      <alignment horizontal="center"/>
    </xf>
    <xf numFmtId="0" fontId="33" fillId="0" borderId="0" xfId="0" applyFont="1" applyAlignment="1">
      <alignment horizontal="left" wrapText="1"/>
    </xf>
    <xf numFmtId="0" fontId="40" fillId="0" borderId="0" xfId="0" applyFont="1"/>
    <xf numFmtId="49" fontId="33" fillId="0" borderId="0" xfId="0" applyNumberFormat="1" applyFont="1"/>
    <xf numFmtId="0" fontId="40" fillId="0" borderId="0" xfId="50" applyFont="1"/>
    <xf numFmtId="0" fontId="40" fillId="0" borderId="0" xfId="50" applyFont="1" applyAlignment="1">
      <alignment horizontal="left" wrapText="1"/>
    </xf>
    <xf numFmtId="0" fontId="40" fillId="0" borderId="0" xfId="50" applyFont="1" applyAlignment="1">
      <alignment horizontal="center" wrapText="1"/>
    </xf>
    <xf numFmtId="0" fontId="33" fillId="0" borderId="0" xfId="50" applyFont="1"/>
    <xf numFmtId="0" fontId="40" fillId="0" borderId="1" xfId="50" applyFont="1" applyBorder="1"/>
    <xf numFmtId="3" fontId="33" fillId="0" borderId="1" xfId="0" applyNumberFormat="1" applyFont="1" applyBorder="1"/>
    <xf numFmtId="3" fontId="33" fillId="0" borderId="0" xfId="0" applyNumberFormat="1" applyFont="1"/>
    <xf numFmtId="0" fontId="60" fillId="0" borderId="0" xfId="35" applyFont="1" applyAlignment="1">
      <alignment wrapText="1"/>
    </xf>
    <xf numFmtId="1" fontId="39" fillId="0" borderId="0" xfId="35" applyNumberFormat="1" applyFont="1" applyAlignment="1">
      <alignment horizontal="right" wrapText="1"/>
    </xf>
    <xf numFmtId="0" fontId="20" fillId="0" borderId="0" xfId="35"/>
    <xf numFmtId="0" fontId="39" fillId="0" borderId="0" xfId="35" applyFont="1"/>
    <xf numFmtId="0" fontId="39" fillId="0" borderId="0" xfId="35" applyFont="1" applyAlignment="1">
      <alignment horizontal="right" vertical="top" wrapText="1"/>
    </xf>
    <xf numFmtId="1" fontId="39" fillId="0" borderId="0" xfId="35" applyNumberFormat="1" applyFont="1" applyAlignment="1">
      <alignment horizontal="right" vertical="top" wrapText="1"/>
    </xf>
    <xf numFmtId="49" fontId="39" fillId="0" borderId="0" xfId="35" applyNumberFormat="1" applyFont="1" applyAlignment="1">
      <alignment horizontal="right" vertical="top" wrapText="1"/>
    </xf>
    <xf numFmtId="0" fontId="49" fillId="0" borderId="0" xfId="36" applyFont="1" applyAlignment="1">
      <alignment horizontal="center" wrapText="1"/>
    </xf>
    <xf numFmtId="0" fontId="49" fillId="0" borderId="0" xfId="36" applyFont="1" applyAlignment="1">
      <alignment wrapText="1"/>
    </xf>
    <xf numFmtId="49" fontId="60" fillId="0" borderId="0" xfId="35" applyNumberFormat="1" applyFont="1" applyAlignment="1">
      <alignment horizontal="left" wrapText="1"/>
    </xf>
    <xf numFmtId="1" fontId="51" fillId="0" borderId="0" xfId="0" applyNumberFormat="1" applyFont="1" applyAlignment="1">
      <alignment horizontal="center"/>
    </xf>
    <xf numFmtId="1" fontId="52" fillId="0" borderId="0" xfId="0" applyNumberFormat="1" applyFont="1" applyAlignment="1">
      <alignment horizontal="center"/>
    </xf>
    <xf numFmtId="0" fontId="40" fillId="0" borderId="0" xfId="77" applyFont="1"/>
    <xf numFmtId="0" fontId="40" fillId="0" borderId="0" xfId="77" applyFont="1" applyAlignment="1">
      <alignment horizontal="center"/>
    </xf>
    <xf numFmtId="0" fontId="40" fillId="0" borderId="1" xfId="77" applyFont="1" applyBorder="1"/>
    <xf numFmtId="0" fontId="33" fillId="0" borderId="4" xfId="77" applyFont="1" applyBorder="1" applyAlignment="1">
      <alignment horizontal="center"/>
    </xf>
    <xf numFmtId="0" fontId="33" fillId="0" borderId="5" xfId="77" applyFont="1" applyBorder="1" applyAlignment="1">
      <alignment horizontal="center"/>
    </xf>
    <xf numFmtId="165" fontId="40" fillId="0" borderId="0" xfId="77" applyNumberFormat="1" applyFont="1" applyAlignment="1">
      <alignment horizontal="center"/>
    </xf>
    <xf numFmtId="0" fontId="33" fillId="0" borderId="1" xfId="77" applyFont="1" applyBorder="1" applyAlignment="1">
      <alignment horizontal="center"/>
    </xf>
    <xf numFmtId="0" fontId="40" fillId="0" borderId="0" xfId="77" applyFont="1" applyAlignment="1">
      <alignment horizontal="left"/>
    </xf>
    <xf numFmtId="0" fontId="40" fillId="0" borderId="1" xfId="77" applyFont="1" applyBorder="1" applyAlignment="1">
      <alignment horizontal="center"/>
    </xf>
    <xf numFmtId="1" fontId="40" fillId="0" borderId="0" xfId="77" applyNumberFormat="1" applyFont="1" applyAlignment="1">
      <alignment horizontal="center"/>
    </xf>
    <xf numFmtId="0" fontId="43" fillId="0" borderId="0" xfId="77" applyFont="1" applyAlignment="1">
      <alignment horizontal="center"/>
    </xf>
    <xf numFmtId="165" fontId="43" fillId="0" borderId="0" xfId="77" applyNumberFormat="1" applyFont="1" applyAlignment="1">
      <alignment horizontal="center"/>
    </xf>
    <xf numFmtId="1" fontId="40" fillId="0" borderId="0" xfId="50" applyNumberFormat="1" applyFont="1"/>
    <xf numFmtId="1" fontId="33" fillId="0" borderId="1" xfId="7" applyNumberFormat="1" applyFont="1" applyFill="1" applyBorder="1" applyAlignment="1">
      <alignment horizontal="center"/>
    </xf>
    <xf numFmtId="1" fontId="33" fillId="0" borderId="1" xfId="7" applyNumberFormat="1" applyFont="1" applyBorder="1" applyAlignment="1">
      <alignment horizontal="center"/>
    </xf>
    <xf numFmtId="165" fontId="40" fillId="0" borderId="1" xfId="77" applyNumberFormat="1" applyFont="1" applyBorder="1" applyAlignment="1">
      <alignment horizontal="center"/>
    </xf>
    <xf numFmtId="0" fontId="40" fillId="0" borderId="0" xfId="77" applyFont="1" applyAlignment="1">
      <alignment horizontal="center" wrapText="1"/>
    </xf>
    <xf numFmtId="0" fontId="36" fillId="0" borderId="1" xfId="0" applyFont="1" applyBorder="1"/>
    <xf numFmtId="1" fontId="36" fillId="0" borderId="0" xfId="7" applyNumberFormat="1" applyFont="1" applyFill="1" applyBorder="1" applyAlignment="1">
      <alignment horizontal="center"/>
    </xf>
    <xf numFmtId="1" fontId="36" fillId="0" borderId="5" xfId="7" applyNumberFormat="1" applyFont="1" applyFill="1" applyBorder="1" applyAlignment="1">
      <alignment horizontal="center"/>
    </xf>
    <xf numFmtId="49" fontId="1" fillId="0" borderId="0" xfId="35" applyNumberFormat="1" applyFont="1" applyAlignment="1">
      <alignment horizontal="left" wrapText="1"/>
    </xf>
    <xf numFmtId="0" fontId="33" fillId="0" borderId="0" xfId="8"/>
    <xf numFmtId="0" fontId="33" fillId="0" borderId="0" xfId="8" applyAlignment="1">
      <alignment horizontal="center"/>
    </xf>
    <xf numFmtId="49" fontId="33" fillId="0" borderId="0" xfId="8" applyNumberFormat="1" applyAlignment="1">
      <alignment horizontal="left"/>
    </xf>
    <xf numFmtId="0" fontId="33" fillId="0" borderId="0" xfId="8" applyAlignment="1">
      <alignment horizontal="center" wrapText="1"/>
    </xf>
    <xf numFmtId="0" fontId="33" fillId="0" borderId="1" xfId="8" applyBorder="1"/>
    <xf numFmtId="0" fontId="33" fillId="0" borderId="1" xfId="8" applyBorder="1" applyAlignment="1">
      <alignment horizontal="center"/>
    </xf>
    <xf numFmtId="3" fontId="33" fillId="0" borderId="0" xfId="8" applyNumberFormat="1" applyAlignment="1">
      <alignment horizontal="center"/>
    </xf>
    <xf numFmtId="0" fontId="33" fillId="0" borderId="0" xfId="8" applyAlignment="1">
      <alignment horizontal="left"/>
    </xf>
    <xf numFmtId="0" fontId="33" fillId="0" borderId="1" xfId="8" applyBorder="1" applyAlignment="1">
      <alignment horizontal="left"/>
    </xf>
    <xf numFmtId="1" fontId="33" fillId="0" borderId="1" xfId="8" applyNumberFormat="1" applyBorder="1" applyAlignment="1">
      <alignment horizontal="center"/>
    </xf>
    <xf numFmtId="0" fontId="33" fillId="0" borderId="0" xfId="8" applyAlignment="1">
      <alignment wrapText="1"/>
    </xf>
    <xf numFmtId="0" fontId="33" fillId="0" borderId="0" xfId="28" applyAlignment="1">
      <alignment horizontal="left"/>
    </xf>
    <xf numFmtId="0" fontId="40" fillId="0" borderId="1" xfId="50" applyFont="1" applyBorder="1" applyAlignment="1">
      <alignment horizontal="center"/>
    </xf>
    <xf numFmtId="165" fontId="33" fillId="0" borderId="0" xfId="77" applyNumberFormat="1" applyFont="1" applyAlignment="1">
      <alignment horizontal="center"/>
    </xf>
    <xf numFmtId="0" fontId="40" fillId="0" borderId="1" xfId="50" applyFont="1" applyBorder="1" applyAlignment="1">
      <alignment horizontal="left"/>
    </xf>
    <xf numFmtId="3" fontId="34" fillId="0" borderId="0" xfId="0" applyNumberFormat="1" applyFont="1" applyAlignment="1">
      <alignment horizontal="center"/>
    </xf>
    <xf numFmtId="0" fontId="56" fillId="0" borderId="0" xfId="35" applyFont="1" applyAlignment="1">
      <alignment horizontal="center" wrapText="1"/>
    </xf>
    <xf numFmtId="0" fontId="60" fillId="0" borderId="0" xfId="35" applyFont="1" applyAlignment="1">
      <alignment horizontal="center" wrapText="1"/>
    </xf>
    <xf numFmtId="0" fontId="39" fillId="0" borderId="0" xfId="35" applyFont="1" applyAlignment="1">
      <alignment horizontal="left" wrapText="1"/>
    </xf>
    <xf numFmtId="0" fontId="39" fillId="0" borderId="0" xfId="35" applyFont="1" applyAlignment="1">
      <alignment wrapText="1"/>
    </xf>
    <xf numFmtId="0" fontId="33" fillId="0" borderId="0" xfId="0" applyFont="1" applyAlignment="1">
      <alignment horizontal="left" wrapText="1"/>
    </xf>
    <xf numFmtId="0" fontId="55" fillId="0" borderId="0" xfId="0" applyFont="1" applyAlignment="1">
      <alignment horizontal="left" wrapText="1"/>
    </xf>
    <xf numFmtId="0" fontId="0" fillId="0" borderId="0" xfId="0" applyAlignment="1">
      <alignment horizontal="left" wrapText="1"/>
    </xf>
    <xf numFmtId="0" fontId="33" fillId="0" borderId="0" xfId="8" applyAlignment="1">
      <alignment wrapText="1"/>
    </xf>
    <xf numFmtId="0" fontId="33" fillId="0" borderId="0" xfId="8"/>
    <xf numFmtId="0" fontId="49" fillId="0" borderId="0" xfId="36" applyFont="1" applyAlignment="1">
      <alignment horizontal="center" wrapText="1"/>
    </xf>
    <xf numFmtId="0" fontId="49" fillId="0" borderId="0" xfId="36" applyFont="1" applyAlignment="1">
      <alignment wrapText="1"/>
    </xf>
    <xf numFmtId="0" fontId="44" fillId="0" borderId="3" xfId="8" applyFont="1" applyBorder="1" applyAlignment="1">
      <alignment horizontal="left" wrapText="1"/>
    </xf>
    <xf numFmtId="0" fontId="43" fillId="0" borderId="3" xfId="8" applyFont="1" applyBorder="1" applyAlignment="1">
      <alignment horizontal="left" wrapText="1"/>
    </xf>
    <xf numFmtId="0" fontId="43" fillId="0" borderId="3" xfId="8" applyFont="1" applyBorder="1" applyAlignment="1">
      <alignment wrapText="1"/>
    </xf>
    <xf numFmtId="0" fontId="43" fillId="0" borderId="5" xfId="8" applyFont="1" applyBorder="1" applyAlignment="1">
      <alignment wrapText="1"/>
    </xf>
    <xf numFmtId="49" fontId="33" fillId="0" borderId="0" xfId="8" applyNumberFormat="1" applyAlignment="1">
      <alignment horizontal="left"/>
    </xf>
    <xf numFmtId="0" fontId="33" fillId="0" borderId="4" xfId="8" applyBorder="1" applyAlignment="1">
      <alignment horizontal="center"/>
    </xf>
    <xf numFmtId="0" fontId="33" fillId="0" borderId="0" xfId="0" applyFont="1" applyAlignment="1">
      <alignment wrapText="1"/>
    </xf>
    <xf numFmtId="0" fontId="33" fillId="0" borderId="0" xfId="0" applyFont="1" applyAlignment="1">
      <alignment horizontal="left"/>
    </xf>
    <xf numFmtId="0" fontId="33" fillId="0" borderId="0" xfId="0" applyFont="1"/>
    <xf numFmtId="0" fontId="33" fillId="0" borderId="4" xfId="0" applyFont="1" applyBorder="1" applyAlignment="1">
      <alignment horizontal="center"/>
    </xf>
    <xf numFmtId="0" fontId="44" fillId="0" borderId="3" xfId="0" applyFont="1" applyBorder="1" applyAlignment="1">
      <alignment horizontal="left" wrapText="1"/>
    </xf>
    <xf numFmtId="0" fontId="43" fillId="0" borderId="3" xfId="0" applyFont="1" applyBorder="1" applyAlignment="1">
      <alignment horizontal="left" wrapText="1"/>
    </xf>
    <xf numFmtId="0" fontId="43" fillId="0" borderId="5" xfId="0" applyFont="1" applyBorder="1" applyAlignment="1">
      <alignment horizontal="left" wrapText="1"/>
    </xf>
    <xf numFmtId="0" fontId="43" fillId="0" borderId="3" xfId="0" applyFont="1" applyBorder="1" applyAlignment="1">
      <alignment wrapText="1"/>
    </xf>
    <xf numFmtId="0" fontId="43" fillId="0" borderId="5" xfId="0" applyFont="1" applyBorder="1" applyAlignment="1">
      <alignment wrapText="1"/>
    </xf>
    <xf numFmtId="49" fontId="33" fillId="0" borderId="0" xfId="0" applyNumberFormat="1" applyFont="1" applyAlignment="1">
      <alignment horizontal="left"/>
    </xf>
    <xf numFmtId="0" fontId="37" fillId="0" borderId="0" xfId="0" applyFont="1" applyAlignment="1">
      <alignment horizontal="left" wrapText="1"/>
    </xf>
    <xf numFmtId="0" fontId="40" fillId="0" borderId="0" xfId="0" applyFont="1" applyAlignment="1">
      <alignment horizontal="left" wrapText="1"/>
    </xf>
    <xf numFmtId="0" fontId="40" fillId="0" borderId="0" xfId="0" applyFont="1" applyAlignment="1">
      <alignment wrapText="1"/>
    </xf>
    <xf numFmtId="0" fontId="33" fillId="0" borderId="3" xfId="0" applyFont="1" applyBorder="1" applyAlignment="1">
      <alignment wrapText="1"/>
    </xf>
    <xf numFmtId="49" fontId="33" fillId="0" borderId="0" xfId="0" applyNumberFormat="1" applyFont="1" applyAlignment="1">
      <alignment horizontal="left" wrapText="1"/>
    </xf>
    <xf numFmtId="0" fontId="34" fillId="0" borderId="5" xfId="0" applyFont="1" applyBorder="1" applyAlignment="1">
      <alignment wrapText="1"/>
    </xf>
    <xf numFmtId="0" fontId="33" fillId="0" borderId="5" xfId="0" applyFont="1" applyBorder="1" applyAlignment="1">
      <alignment horizontal="center" wrapText="1"/>
    </xf>
    <xf numFmtId="0" fontId="33" fillId="0" borderId="5" xfId="0" applyFont="1" applyBorder="1" applyAlignment="1">
      <alignment wrapText="1"/>
    </xf>
    <xf numFmtId="0" fontId="33" fillId="0" borderId="1" xfId="0" applyFont="1" applyBorder="1" applyAlignment="1">
      <alignment horizontal="center" wrapText="1"/>
    </xf>
    <xf numFmtId="0" fontId="33" fillId="0" borderId="0" xfId="0" applyFont="1" applyAlignment="1">
      <alignment horizontal="justify" wrapText="1"/>
    </xf>
    <xf numFmtId="0" fontId="44" fillId="0" borderId="5" xfId="0" applyFont="1" applyBorder="1" applyAlignment="1">
      <alignment horizontal="left" wrapText="1"/>
    </xf>
    <xf numFmtId="0" fontId="40" fillId="0" borderId="0" xfId="50" applyFont="1"/>
    <xf numFmtId="0" fontId="40" fillId="0" borderId="0" xfId="50" applyFont="1" applyAlignment="1">
      <alignment horizontal="left" wrapText="1"/>
    </xf>
    <xf numFmtId="0" fontId="33" fillId="0" borderId="4" xfId="0" applyFont="1" applyBorder="1" applyAlignment="1">
      <alignment horizontal="center" wrapText="1"/>
    </xf>
    <xf numFmtId="0" fontId="37" fillId="0" borderId="0" xfId="77" applyFont="1" applyAlignment="1">
      <alignment wrapText="1"/>
    </xf>
    <xf numFmtId="0" fontId="40" fillId="0" borderId="0" xfId="77" applyFont="1" applyAlignment="1">
      <alignment wrapText="1"/>
    </xf>
    <xf numFmtId="0" fontId="37" fillId="0" borderId="4" xfId="77" applyFont="1" applyBorder="1" applyAlignment="1">
      <alignment horizontal="center" wrapText="1"/>
    </xf>
    <xf numFmtId="0" fontId="40" fillId="0" borderId="4" xfId="77" applyFont="1" applyBorder="1" applyAlignment="1">
      <alignment horizontal="center" wrapText="1"/>
    </xf>
    <xf numFmtId="0" fontId="44" fillId="0" borderId="5" xfId="77" applyFont="1" applyBorder="1" applyAlignment="1">
      <alignment wrapText="1"/>
    </xf>
    <xf numFmtId="0" fontId="37" fillId="0" borderId="5" xfId="77" applyFont="1" applyBorder="1" applyAlignment="1">
      <alignment horizontal="center" wrapText="1"/>
    </xf>
    <xf numFmtId="0" fontId="40" fillId="0" borderId="5" xfId="77" applyFont="1" applyBorder="1" applyAlignment="1">
      <alignment horizontal="center" wrapText="1"/>
    </xf>
    <xf numFmtId="0" fontId="33" fillId="0" borderId="5" xfId="0" applyFont="1" applyBorder="1" applyAlignment="1">
      <alignment horizontal="center"/>
    </xf>
    <xf numFmtId="0" fontId="54" fillId="0" borderId="0" xfId="35" applyFont="1" applyBorder="1" applyAlignment="1">
      <alignment horizontal="left" wrapText="1"/>
    </xf>
    <xf numFmtId="0" fontId="56" fillId="0" borderId="0" xfId="0" applyFont="1" applyBorder="1" applyAlignment="1">
      <alignment horizontal="left" wrapText="1"/>
    </xf>
    <xf numFmtId="0" fontId="20" fillId="0" borderId="0" xfId="35" applyBorder="1" applyAlignment="1">
      <alignment wrapText="1"/>
    </xf>
    <xf numFmtId="0" fontId="58" fillId="0" borderId="0" xfId="35" applyFont="1" applyBorder="1" applyAlignment="1">
      <alignment horizontal="center" wrapText="1"/>
    </xf>
    <xf numFmtId="0" fontId="59" fillId="0" borderId="0" xfId="35" applyFont="1" applyBorder="1" applyAlignment="1">
      <alignment wrapText="1"/>
    </xf>
    <xf numFmtId="0" fontId="58" fillId="0" borderId="0" xfId="35" applyFont="1" applyBorder="1" applyAlignment="1">
      <alignment wrapText="1"/>
    </xf>
    <xf numFmtId="0" fontId="57" fillId="0" borderId="0" xfId="35" applyFont="1" applyBorder="1" applyAlignment="1">
      <alignment wrapText="1"/>
    </xf>
    <xf numFmtId="0" fontId="57" fillId="0" borderId="0" xfId="31" applyFont="1" applyBorder="1" applyAlignment="1">
      <alignment wrapText="1"/>
    </xf>
    <xf numFmtId="1" fontId="36" fillId="0" borderId="1" xfId="7" applyNumberFormat="1" applyFont="1" applyFill="1" applyBorder="1" applyAlignment="1">
      <alignment horizontal="center"/>
    </xf>
  </cellXfs>
  <cellStyles count="79">
    <cellStyle name="Hyperlänk" xfId="31" builtinId="8"/>
    <cellStyle name="Hyperlänk 2" xfId="25" xr:uid="{00000000-0005-0000-0000-000001000000}"/>
    <cellStyle name="Hyperlänk 3" xfId="36" xr:uid="{00000000-0005-0000-0000-000002000000}"/>
    <cellStyle name="Normal" xfId="0" builtinId="0"/>
    <cellStyle name="Normal 10" xfId="35" xr:uid="{00000000-0005-0000-0000-000004000000}"/>
    <cellStyle name="Normal 11" xfId="37" xr:uid="{00000000-0005-0000-0000-000005000000}"/>
    <cellStyle name="Normal 12" xfId="43" xr:uid="{00000000-0005-0000-0000-000006000000}"/>
    <cellStyle name="Normal 12 2" xfId="75" xr:uid="{FA8205C6-3DC9-4925-A545-F6FAE3DF4F0B}"/>
    <cellStyle name="Normal 13" xfId="44" xr:uid="{00000000-0005-0000-0000-000007000000}"/>
    <cellStyle name="Normal 13 2" xfId="70" xr:uid="{6E48AA91-B989-428A-BCDB-185471E056DA}"/>
    <cellStyle name="Normal 14" xfId="51" xr:uid="{00000000-0005-0000-0000-000008000000}"/>
    <cellStyle name="Normal 15" xfId="52" xr:uid="{00000000-0005-0000-0000-000009000000}"/>
    <cellStyle name="Normal 16" xfId="53" xr:uid="{00000000-0005-0000-0000-00000A000000}"/>
    <cellStyle name="Normal 16 2" xfId="74" xr:uid="{80E48057-7D2E-4B81-9715-C6A232643CFC}"/>
    <cellStyle name="Normal 17" xfId="54" xr:uid="{00000000-0005-0000-0000-00000B000000}"/>
    <cellStyle name="Normal 18" xfId="65" xr:uid="{00000000-0005-0000-0000-00000C000000}"/>
    <cellStyle name="Normal 19" xfId="66" xr:uid="{00000000-0005-0000-0000-00000D000000}"/>
    <cellStyle name="Normal 2" xfId="1" xr:uid="{00000000-0005-0000-0000-00000E000000}"/>
    <cellStyle name="Normal 2 2" xfId="8" xr:uid="{00000000-0005-0000-0000-00000F000000}"/>
    <cellStyle name="Normal 2 2 2" xfId="28" xr:uid="{00000000-0005-0000-0000-000010000000}"/>
    <cellStyle name="Normal 2 3" xfId="21" xr:uid="{00000000-0005-0000-0000-000011000000}"/>
    <cellStyle name="Normal 2 4" xfId="60" xr:uid="{00000000-0005-0000-0000-000012000000}"/>
    <cellStyle name="Normal 20" xfId="67" xr:uid="{00000000-0005-0000-0000-000013000000}"/>
    <cellStyle name="Normal 21" xfId="68" xr:uid="{00000000-0005-0000-0000-000014000000}"/>
    <cellStyle name="Normal 22" xfId="71" xr:uid="{EBF03B45-4E61-4F11-AF42-6B2BBB207B2B}"/>
    <cellStyle name="Normal 23" xfId="76" xr:uid="{DD3DA855-0C8C-4D33-8778-603835EDAD07}"/>
    <cellStyle name="Normal 24" xfId="77" xr:uid="{45B880A6-3773-48BD-ACD0-4A1207080096}"/>
    <cellStyle name="Normal 3" xfId="2" xr:uid="{00000000-0005-0000-0000-000015000000}"/>
    <cellStyle name="Normal 3 2" xfId="3" xr:uid="{00000000-0005-0000-0000-000016000000}"/>
    <cellStyle name="Normal 3 2 2" xfId="49" xr:uid="{00000000-0005-0000-0000-000017000000}"/>
    <cellStyle name="Normal 3 3" xfId="48" xr:uid="{00000000-0005-0000-0000-000018000000}"/>
    <cellStyle name="Normal 3 4" xfId="58" xr:uid="{00000000-0005-0000-0000-000019000000}"/>
    <cellStyle name="Normal 4" xfId="10" xr:uid="{00000000-0005-0000-0000-00001A000000}"/>
    <cellStyle name="Normal 4 2" xfId="19" xr:uid="{00000000-0005-0000-0000-00001B000000}"/>
    <cellStyle name="Normal 4 2 2" xfId="24" xr:uid="{00000000-0005-0000-0000-00001C000000}"/>
    <cellStyle name="Normal 4 2 2 2" xfId="46" xr:uid="{00000000-0005-0000-0000-00001D000000}"/>
    <cellStyle name="Normal 4 2 3" xfId="55" xr:uid="{00000000-0005-0000-0000-00001E000000}"/>
    <cellStyle name="Normal 4 3" xfId="32" xr:uid="{00000000-0005-0000-0000-00001F000000}"/>
    <cellStyle name="Normal 4 4" xfId="33" xr:uid="{00000000-0005-0000-0000-000020000000}"/>
    <cellStyle name="Normal 4 5" xfId="34" xr:uid="{00000000-0005-0000-0000-000021000000}"/>
    <cellStyle name="Normal 5" xfId="13" xr:uid="{00000000-0005-0000-0000-000022000000}"/>
    <cellStyle name="Normal 5 2" xfId="29" xr:uid="{00000000-0005-0000-0000-000023000000}"/>
    <cellStyle name="Normal 5 3" xfId="39" xr:uid="{00000000-0005-0000-0000-000024000000}"/>
    <cellStyle name="Normal 5 4" xfId="57" xr:uid="{00000000-0005-0000-0000-000025000000}"/>
    <cellStyle name="Normal 6" xfId="15" xr:uid="{00000000-0005-0000-0000-000026000000}"/>
    <cellStyle name="Normal 6 2" xfId="47" xr:uid="{00000000-0005-0000-0000-000027000000}"/>
    <cellStyle name="Normal 7" xfId="17" xr:uid="{00000000-0005-0000-0000-000028000000}"/>
    <cellStyle name="Normal 7 2" xfId="50" xr:uid="{00000000-0005-0000-0000-000029000000}"/>
    <cellStyle name="Normal 8" xfId="18" xr:uid="{00000000-0005-0000-0000-00002A000000}"/>
    <cellStyle name="Normal 8 2" xfId="23" xr:uid="{00000000-0005-0000-0000-00002B000000}"/>
    <cellStyle name="Normal 8 2 2" xfId="45" xr:uid="{00000000-0005-0000-0000-00002C000000}"/>
    <cellStyle name="Normal 9" xfId="20" xr:uid="{00000000-0005-0000-0000-00002D000000}"/>
    <cellStyle name="Normal 9 2" xfId="27" xr:uid="{00000000-0005-0000-0000-00002E000000}"/>
    <cellStyle name="Normal 9 2 2" xfId="41" xr:uid="{00000000-0005-0000-0000-00002F000000}"/>
    <cellStyle name="Normal 9 2 2 2" xfId="72" xr:uid="{1088A844-46AC-429F-AC58-CE96899907A0}"/>
    <cellStyle name="Normal 9 2 3" xfId="42" xr:uid="{00000000-0005-0000-0000-000030000000}"/>
    <cellStyle name="Normal 9 2 3 2" xfId="73" xr:uid="{16FEDA54-FFD1-47A1-A392-E3AE97B08C99}"/>
    <cellStyle name="Procent 10" xfId="78" xr:uid="{210A3578-A8D0-45DA-8272-6998A1F3D85E}"/>
    <cellStyle name="Procent 2" xfId="4" xr:uid="{00000000-0005-0000-0000-000047000000}"/>
    <cellStyle name="Procent 2 2" xfId="9" xr:uid="{00000000-0005-0000-0000-000048000000}"/>
    <cellStyle name="Procent 3" xfId="5" xr:uid="{00000000-0005-0000-0000-000049000000}"/>
    <cellStyle name="Procent 3 2" xfId="12" xr:uid="{00000000-0005-0000-0000-00004A000000}"/>
    <cellStyle name="Procent 4" xfId="6" xr:uid="{00000000-0005-0000-0000-00004B000000}"/>
    <cellStyle name="Procent 4 2" xfId="11" xr:uid="{00000000-0005-0000-0000-00004C000000}"/>
    <cellStyle name="Procent 5" xfId="14" xr:uid="{00000000-0005-0000-0000-00004D000000}"/>
    <cellStyle name="Procent 6" xfId="16" xr:uid="{00000000-0005-0000-0000-00004E000000}"/>
    <cellStyle name="Procent 7" xfId="40" xr:uid="{00000000-0005-0000-0000-00004F000000}"/>
    <cellStyle name="Procent 8" xfId="59" xr:uid="{00000000-0005-0000-0000-000050000000}"/>
    <cellStyle name="Procent 9" xfId="69" xr:uid="{00000000-0005-0000-0000-000051000000}"/>
    <cellStyle name="SCBLime" xfId="26" xr:uid="{00000000-0005-0000-0000-000052000000}"/>
    <cellStyle name="style1509307589685" xfId="62" xr:uid="{00000000-0005-0000-0000-000053000000}"/>
    <cellStyle name="style1509307589825" xfId="61" xr:uid="{00000000-0005-0000-0000-000054000000}"/>
    <cellStyle name="style1509371704107" xfId="64" xr:uid="{00000000-0005-0000-0000-000055000000}"/>
    <cellStyle name="style1509371704411" xfId="63" xr:uid="{00000000-0005-0000-0000-000056000000}"/>
    <cellStyle name="Tusental" xfId="7" builtinId="3"/>
    <cellStyle name="Tusental 2" xfId="22" xr:uid="{00000000-0005-0000-0000-000058000000}"/>
    <cellStyle name="Tusental 2 2" xfId="30" xr:uid="{00000000-0005-0000-0000-000059000000}"/>
    <cellStyle name="Tusental 3" xfId="38" xr:uid="{00000000-0005-0000-0000-00005A000000}"/>
    <cellStyle name="Tusental 4" xfId="56" xr:uid="{00000000-0005-0000-0000-00005B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1</xdr:col>
      <xdr:colOff>382921</xdr:colOff>
      <xdr:row>12</xdr:row>
      <xdr:rowOff>85728</xdr:rowOff>
    </xdr:from>
    <xdr:ext cx="4257695" cy="563187"/>
    <xdr:pic>
      <xdr:nvPicPr>
        <xdr:cNvPr id="2" name="Bildobjekt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7761" y="2280288"/>
          <a:ext cx="4257695" cy="563187"/>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57150</xdr:colOff>
      <xdr:row>0</xdr:row>
      <xdr:rowOff>47625</xdr:rowOff>
    </xdr:from>
    <xdr:ext cx="2248785" cy="295275"/>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47625"/>
          <a:ext cx="2248785" cy="295275"/>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66675</xdr:rowOff>
    </xdr:from>
    <xdr:ext cx="990599" cy="257538"/>
    <xdr:pic>
      <xdr:nvPicPr>
        <xdr:cNvPr id="2" name="Bildobjekt 1">
          <a:extLst>
            <a:ext uri="{FF2B5EF4-FFF2-40B4-BE49-F238E27FC236}">
              <a16:creationId xmlns:a16="http://schemas.microsoft.com/office/drawing/2014/main" id="{00000000-0008-0000-5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6675"/>
          <a:ext cx="990599" cy="257538"/>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47625</xdr:colOff>
      <xdr:row>0</xdr:row>
      <xdr:rowOff>85725</xdr:rowOff>
    </xdr:from>
    <xdr:ext cx="990599" cy="257538"/>
    <xdr:pic>
      <xdr:nvPicPr>
        <xdr:cNvPr id="2" name="Bildobjekt 1">
          <a:extLst>
            <a:ext uri="{FF2B5EF4-FFF2-40B4-BE49-F238E27FC236}">
              <a16:creationId xmlns:a16="http://schemas.microsoft.com/office/drawing/2014/main" id="{00000000-0008-0000-5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85725"/>
          <a:ext cx="990599" cy="257538"/>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9525</xdr:colOff>
      <xdr:row>0</xdr:row>
      <xdr:rowOff>76200</xdr:rowOff>
    </xdr:from>
    <xdr:ext cx="990599" cy="257538"/>
    <xdr:pic>
      <xdr:nvPicPr>
        <xdr:cNvPr id="2" name="Bildobjekt 1">
          <a:extLst>
            <a:ext uri="{FF2B5EF4-FFF2-40B4-BE49-F238E27FC236}">
              <a16:creationId xmlns:a16="http://schemas.microsoft.com/office/drawing/2014/main" id="{00000000-0008-0000-5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76200"/>
          <a:ext cx="990599" cy="257538"/>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76200</xdr:rowOff>
    </xdr:from>
    <xdr:ext cx="990599" cy="257538"/>
    <xdr:pic>
      <xdr:nvPicPr>
        <xdr:cNvPr id="2" name="Bildobjekt 1">
          <a:extLst>
            <a:ext uri="{FF2B5EF4-FFF2-40B4-BE49-F238E27FC236}">
              <a16:creationId xmlns:a16="http://schemas.microsoft.com/office/drawing/2014/main" id="{02155056-BCC7-420D-9624-E5992F25C5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6200"/>
          <a:ext cx="990599" cy="257538"/>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19050</xdr:colOff>
      <xdr:row>0</xdr:row>
      <xdr:rowOff>76200</xdr:rowOff>
    </xdr:from>
    <xdr:ext cx="990599" cy="257538"/>
    <xdr:pic>
      <xdr:nvPicPr>
        <xdr:cNvPr id="2" name="Bildobjekt 1">
          <a:extLst>
            <a:ext uri="{FF2B5EF4-FFF2-40B4-BE49-F238E27FC236}">
              <a16:creationId xmlns:a16="http://schemas.microsoft.com/office/drawing/2014/main" id="{00000000-0008-0000-5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76200"/>
          <a:ext cx="990599" cy="257538"/>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76200</xdr:rowOff>
    </xdr:from>
    <xdr:ext cx="990599" cy="257538"/>
    <xdr:pic>
      <xdr:nvPicPr>
        <xdr:cNvPr id="2" name="Bildobjekt 1">
          <a:extLst>
            <a:ext uri="{FF2B5EF4-FFF2-40B4-BE49-F238E27FC236}">
              <a16:creationId xmlns:a16="http://schemas.microsoft.com/office/drawing/2014/main" id="{00000000-0008-0000-5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6200"/>
          <a:ext cx="990599" cy="257538"/>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76200</xdr:rowOff>
    </xdr:from>
    <xdr:ext cx="990599" cy="257538"/>
    <xdr:pic>
      <xdr:nvPicPr>
        <xdr:cNvPr id="2" name="Bildobjekt 1">
          <a:extLst>
            <a:ext uri="{FF2B5EF4-FFF2-40B4-BE49-F238E27FC236}">
              <a16:creationId xmlns:a16="http://schemas.microsoft.com/office/drawing/2014/main" id="{D773BC57-E8D0-4915-8063-939675AA66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6200"/>
          <a:ext cx="990599" cy="257538"/>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76200</xdr:rowOff>
    </xdr:from>
    <xdr:ext cx="990599" cy="257538"/>
    <xdr:pic>
      <xdr:nvPicPr>
        <xdr:cNvPr id="2" name="Bildobjekt 1">
          <a:extLst>
            <a:ext uri="{FF2B5EF4-FFF2-40B4-BE49-F238E27FC236}">
              <a16:creationId xmlns:a16="http://schemas.microsoft.com/office/drawing/2014/main" id="{3474F933-15D8-4428-BF54-0CB7E8BC7C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6200"/>
          <a:ext cx="990599" cy="257538"/>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28575</xdr:colOff>
      <xdr:row>0</xdr:row>
      <xdr:rowOff>76200</xdr:rowOff>
    </xdr:from>
    <xdr:ext cx="990599" cy="257538"/>
    <xdr:pic>
      <xdr:nvPicPr>
        <xdr:cNvPr id="2" name="Bildobjekt 1">
          <a:extLst>
            <a:ext uri="{FF2B5EF4-FFF2-40B4-BE49-F238E27FC236}">
              <a16:creationId xmlns:a16="http://schemas.microsoft.com/office/drawing/2014/main" id="{53020026-49F9-48E9-A4B5-4DA2C887AF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76200"/>
          <a:ext cx="990599" cy="257538"/>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9525</xdr:colOff>
      <xdr:row>0</xdr:row>
      <xdr:rowOff>76200</xdr:rowOff>
    </xdr:from>
    <xdr:ext cx="990599" cy="257538"/>
    <xdr:pic>
      <xdr:nvPicPr>
        <xdr:cNvPr id="2" name="Bildobjekt 1">
          <a:extLst>
            <a:ext uri="{FF2B5EF4-FFF2-40B4-BE49-F238E27FC236}">
              <a16:creationId xmlns:a16="http://schemas.microsoft.com/office/drawing/2014/main" id="{130D7B67-2983-47AC-B92C-B9D16D0FEE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76200"/>
          <a:ext cx="990599" cy="257538"/>
        </a:xfrm>
        <a:prstGeom prst="rect">
          <a:avLst/>
        </a:prstGeom>
      </xdr:spPr>
    </xdr:pic>
    <xdr:clientData/>
  </xdr:one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pageSetUpPr fitToPage="1"/>
  </sheetPr>
  <dimension ref="A2:K21"/>
  <sheetViews>
    <sheetView tabSelected="1" workbookViewId="0">
      <selection activeCell="B20" sqref="B20:I21"/>
    </sheetView>
  </sheetViews>
  <sheetFormatPr defaultColWidth="9.44140625" defaultRowHeight="14.4" x14ac:dyDescent="0.3"/>
  <cols>
    <col min="1" max="16384" width="9.44140625" style="56"/>
  </cols>
  <sheetData>
    <row r="2" spans="1:11" s="57" customFormat="1" x14ac:dyDescent="0.3">
      <c r="F2" s="56"/>
      <c r="G2" s="56"/>
      <c r="H2" s="56"/>
      <c r="I2" s="56"/>
      <c r="J2" s="56"/>
      <c r="K2" s="56"/>
    </row>
    <row r="7" spans="1:11" x14ac:dyDescent="0.3">
      <c r="A7" s="56" t="s">
        <v>25</v>
      </c>
    </row>
    <row r="18" spans="2:9" x14ac:dyDescent="0.3">
      <c r="B18" s="103" t="s">
        <v>120</v>
      </c>
      <c r="C18" s="103"/>
      <c r="D18" s="103"/>
      <c r="E18" s="103"/>
      <c r="F18" s="103"/>
      <c r="G18" s="103"/>
      <c r="H18" s="103"/>
      <c r="I18" s="103"/>
    </row>
    <row r="19" spans="2:9" x14ac:dyDescent="0.3">
      <c r="B19" s="103"/>
      <c r="C19" s="103"/>
      <c r="D19" s="103"/>
      <c r="E19" s="103"/>
      <c r="F19" s="103"/>
      <c r="G19" s="103"/>
      <c r="H19" s="103"/>
      <c r="I19" s="103"/>
    </row>
    <row r="20" spans="2:9" x14ac:dyDescent="0.3">
      <c r="B20" s="104" t="s">
        <v>121</v>
      </c>
      <c r="C20" s="104"/>
      <c r="D20" s="104"/>
      <c r="E20" s="104"/>
      <c r="F20" s="104"/>
      <c r="G20" s="104"/>
      <c r="H20" s="104"/>
      <c r="I20" s="104"/>
    </row>
    <row r="21" spans="2:9" x14ac:dyDescent="0.3">
      <c r="B21" s="104"/>
      <c r="C21" s="104"/>
      <c r="D21" s="104"/>
      <c r="E21" s="104"/>
      <c r="F21" s="104"/>
      <c r="G21" s="104"/>
      <c r="H21" s="104"/>
      <c r="I21" s="104"/>
    </row>
  </sheetData>
  <mergeCells count="2">
    <mergeCell ref="B18:I19"/>
    <mergeCell ref="B20:I2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0"/>
  <sheetViews>
    <sheetView workbookViewId="0">
      <selection activeCell="B21" sqref="B21"/>
    </sheetView>
  </sheetViews>
  <sheetFormatPr defaultColWidth="9.44140625" defaultRowHeight="14.4" x14ac:dyDescent="0.3"/>
  <cols>
    <col min="1" max="1" width="17.5546875" style="22" customWidth="1"/>
    <col min="2" max="2" width="70" style="18" customWidth="1"/>
    <col min="3" max="16384" width="9.44140625" style="18"/>
  </cols>
  <sheetData>
    <row r="1" spans="1:2" x14ac:dyDescent="0.3">
      <c r="A1" s="105"/>
      <c r="B1" s="106"/>
    </row>
    <row r="2" spans="1:2" s="41" customFormat="1" x14ac:dyDescent="0.3">
      <c r="A2" s="19"/>
    </row>
    <row r="3" spans="1:2" s="41" customFormat="1" ht="24" customHeight="1" x14ac:dyDescent="0.3">
      <c r="A3" s="19"/>
    </row>
    <row r="4" spans="1:2" ht="132.6" customHeight="1" x14ac:dyDescent="0.3">
      <c r="A4" s="60" t="s">
        <v>54</v>
      </c>
      <c r="B4" s="54" t="s">
        <v>124</v>
      </c>
    </row>
    <row r="5" spans="1:2" ht="6" customHeight="1" x14ac:dyDescent="0.3">
      <c r="A5" s="19"/>
    </row>
    <row r="6" spans="1:2" ht="15" customHeight="1" x14ac:dyDescent="0.3">
      <c r="A6" s="19" t="s">
        <v>55</v>
      </c>
      <c r="B6" s="41" t="s">
        <v>56</v>
      </c>
    </row>
    <row r="7" spans="1:2" x14ac:dyDescent="0.3">
      <c r="A7" s="19" t="s">
        <v>51</v>
      </c>
      <c r="B7" s="23" t="s">
        <v>63</v>
      </c>
    </row>
    <row r="8" spans="1:2" ht="28.8" x14ac:dyDescent="0.3">
      <c r="A8" s="58" t="s">
        <v>34</v>
      </c>
      <c r="B8" s="23" t="s">
        <v>57</v>
      </c>
    </row>
    <row r="9" spans="1:2" x14ac:dyDescent="0.3">
      <c r="A9" s="19" t="s">
        <v>14</v>
      </c>
      <c r="B9" s="23" t="s">
        <v>64</v>
      </c>
    </row>
    <row r="10" spans="1:2" ht="28.8" x14ac:dyDescent="0.3">
      <c r="A10" s="59">
        <v>0</v>
      </c>
      <c r="B10" s="23" t="s">
        <v>65</v>
      </c>
    </row>
    <row r="11" spans="1:2" ht="6.6" customHeight="1" x14ac:dyDescent="0.3">
      <c r="A11" s="55"/>
      <c r="B11" s="23"/>
    </row>
    <row r="12" spans="1:2" x14ac:dyDescent="0.3">
      <c r="A12" s="58" t="s">
        <v>58</v>
      </c>
      <c r="B12" s="86" t="s">
        <v>122</v>
      </c>
    </row>
    <row r="13" spans="1:2" ht="7.35" customHeight="1" x14ac:dyDescent="0.3">
      <c r="A13" s="19"/>
      <c r="B13" s="20"/>
    </row>
    <row r="14" spans="1:2" x14ac:dyDescent="0.3">
      <c r="A14" s="19" t="s">
        <v>59</v>
      </c>
      <c r="B14" s="63" t="s">
        <v>123</v>
      </c>
    </row>
    <row r="15" spans="1:2" x14ac:dyDescent="0.3">
      <c r="A15" s="19"/>
    </row>
    <row r="16" spans="1:2" x14ac:dyDescent="0.3">
      <c r="A16" s="19"/>
      <c r="B16" s="41"/>
    </row>
    <row r="17" spans="1:2" x14ac:dyDescent="0.3">
      <c r="A17" s="19"/>
    </row>
    <row r="18" spans="1:2" x14ac:dyDescent="0.3">
      <c r="A18" s="19"/>
    </row>
    <row r="19" spans="1:2" x14ac:dyDescent="0.3">
      <c r="A19" s="19"/>
    </row>
    <row r="20" spans="1:2" x14ac:dyDescent="0.3">
      <c r="A20" s="19"/>
    </row>
    <row r="21" spans="1:2" x14ac:dyDescent="0.3">
      <c r="A21" s="19"/>
    </row>
    <row r="22" spans="1:2" x14ac:dyDescent="0.3">
      <c r="A22" s="19"/>
    </row>
    <row r="23" spans="1:2" x14ac:dyDescent="0.3">
      <c r="A23" s="19"/>
    </row>
    <row r="24" spans="1:2" x14ac:dyDescent="0.3">
      <c r="A24" s="19"/>
    </row>
    <row r="25" spans="1:2" x14ac:dyDescent="0.3">
      <c r="A25" s="19"/>
    </row>
    <row r="26" spans="1:2" x14ac:dyDescent="0.3">
      <c r="A26" s="19"/>
    </row>
    <row r="30" spans="1:2" x14ac:dyDescent="0.3">
      <c r="B30" s="21"/>
    </row>
  </sheetData>
  <mergeCells count="1">
    <mergeCell ref="A1:B1"/>
  </mergeCells>
  <printOptions gridLines="1"/>
  <pageMargins left="0.70866141732283472" right="0.70866141732283472"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dimension ref="A1:B12"/>
  <sheetViews>
    <sheetView zoomScaleNormal="100" workbookViewId="0">
      <selection activeCell="C8" sqref="C8"/>
    </sheetView>
  </sheetViews>
  <sheetFormatPr defaultColWidth="9.44140625" defaultRowHeight="14.4" x14ac:dyDescent="0.3"/>
  <cols>
    <col min="1" max="1" width="4.5546875" style="157" bestFit="1" customWidth="1"/>
    <col min="2" max="2" width="124" style="158" customWidth="1"/>
    <col min="3" max="3" width="9.44140625" style="154"/>
    <col min="4" max="4" width="11" style="154" customWidth="1"/>
    <col min="5" max="16384" width="9.44140625" style="154"/>
  </cols>
  <sheetData>
    <row r="1" spans="1:2" ht="30" customHeight="1" x14ac:dyDescent="0.45">
      <c r="A1" s="152" t="s">
        <v>60</v>
      </c>
      <c r="B1" s="153"/>
    </row>
    <row r="2" spans="1:2" ht="14.85" customHeight="1" x14ac:dyDescent="0.3">
      <c r="A2" s="155" t="s">
        <v>68</v>
      </c>
      <c r="B2" s="156" t="s">
        <v>66</v>
      </c>
    </row>
    <row r="3" spans="1:2" x14ac:dyDescent="0.3">
      <c r="A3" s="155">
        <v>1</v>
      </c>
      <c r="B3" s="159" t="str">
        <f>'1'!A3</f>
        <v>Polisens och tullens beslag av dopningspreparat. a) 1993–2023.</v>
      </c>
    </row>
    <row r="4" spans="1:2" x14ac:dyDescent="0.3">
      <c r="A4" s="155">
        <v>2</v>
      </c>
      <c r="B4" s="159" t="str">
        <f>'2'!A3</f>
        <v>Antal anmälda brott, antal misstänkta personer och antal lagföringsbeslut (huvudbrott) gällande lagen om förbud av vissa dopningsmedel. 1993–2023.</v>
      </c>
    </row>
    <row r="5" spans="1:2" x14ac:dyDescent="0.3">
      <c r="A5" s="155">
        <v>3</v>
      </c>
      <c r="B5" s="159" t="str">
        <f>'3'!A3</f>
        <v>Personer misstänkta för brott mot lagen om förbud av vissa dopningsmedel, fördelat efter ålder. 1993–2023a).</v>
      </c>
    </row>
    <row r="6" spans="1:2" ht="15" customHeight="1" x14ac:dyDescent="0.3">
      <c r="A6" s="155">
        <v>4</v>
      </c>
      <c r="B6" s="159" t="str">
        <f>'4'!A3</f>
        <v>Anmälda brott 1993–1999 respektive lagföringsbeslut (huvudbrott) 2000–2023 gällande lagen om förbud av vissa dopningsmedel fördelat efter polisregiona).</v>
      </c>
    </row>
    <row r="7" spans="1:2" x14ac:dyDescent="0.3">
      <c r="A7" s="155">
        <v>5</v>
      </c>
      <c r="B7" s="159" t="str">
        <f>'5'!A3</f>
        <v xml:space="preserve">Andelen elever som använt anabola androgena steroider (AAS), efter kön a). Årskurs 9. 1993–2023. </v>
      </c>
    </row>
    <row r="8" spans="1:2" x14ac:dyDescent="0.3">
      <c r="A8" s="155">
        <v>6</v>
      </c>
      <c r="B8" s="159" t="str">
        <f>'6'!A3</f>
        <v xml:space="preserve">Andelen elever som använt anabola androgena steroider (AAS), efter kön. Gymnasiets år 2. 2004–2023. </v>
      </c>
    </row>
    <row r="9" spans="1:2" ht="27.6" x14ac:dyDescent="0.3">
      <c r="A9" s="155">
        <v>7</v>
      </c>
      <c r="B9" s="159" t="str">
        <f>'7'!A3</f>
        <v>Andelen i befolkningen 16–84 år som någon gång "använt anabola androgena steroider eller tillväxtormon utan förskrivning av läkare" efter ålder och kön. 2016–2022.</v>
      </c>
    </row>
    <row r="10" spans="1:2" ht="27.6" x14ac:dyDescent="0.3">
      <c r="A10" s="155">
        <v>8</v>
      </c>
      <c r="B10" s="159" t="str">
        <f>'8'!A3</f>
        <v>Andelen i befolkningen 16–84 år som under senaste 12 månaderna "använt anabola androgena steroider eller tillväxtormon utan förskrivning av läkare" efter ålder och kön. 2016–2022.</v>
      </c>
    </row>
    <row r="11" spans="1:2" x14ac:dyDescent="0.3">
      <c r="A11" s="155">
        <v>9</v>
      </c>
      <c r="B11" s="159" t="str">
        <f>'9'!A3</f>
        <v>Andelen i befolkningen 17–84 år som "använt anabola androgena steroider eller tillväxthormon utan läkares ordination", efter kön. 2013, 2017 och 2021.</v>
      </c>
    </row>
    <row r="12" spans="1:2" x14ac:dyDescent="0.3">
      <c r="A12" s="155">
        <v>10</v>
      </c>
      <c r="B12" s="159" t="str">
        <f>'10'!A3</f>
        <v>Andelen elever i 8th, 10th och 12th grade i USA som använt anabola androgena steroider (AAS) någon gång respektive senaste 12 månaderna. 1991–2023.</v>
      </c>
    </row>
  </sheetData>
  <mergeCells count="1">
    <mergeCell ref="A1:B1"/>
  </mergeCells>
  <hyperlinks>
    <hyperlink ref="B3" location="'74'!A1" display="'74'!A1" xr:uid="{00000000-0004-0000-0200-000047000000}"/>
    <hyperlink ref="B4" location="'75'!A1" display="'75'!A1" xr:uid="{00000000-0004-0000-0200-000048000000}"/>
    <hyperlink ref="B5" location="'76'!A1" display="'76'!A1" xr:uid="{00000000-0004-0000-0200-000049000000}"/>
    <hyperlink ref="B7" location="'78'!A1" display="Realprisutvecklingen för cigaretter och snusa) i detaljhandeln. 2000–2015. Basår 2011=100." xr:uid="{00000000-0004-0000-0200-00004B000000}"/>
    <hyperlink ref="B8" location="'79'!A1" display="'79'!A1" xr:uid="{00000000-0004-0000-0200-00004C000000}"/>
    <hyperlink ref="B6" location="'76'!A1" display="'76'!A1" xr:uid="{D33D9623-0A6F-4205-A52D-FC49A40E0ABB}"/>
    <hyperlink ref="B9" location="'79'!A1" display="'79'!A1" xr:uid="{869C764B-8DFC-49EF-8EEF-45F67358DE9F}"/>
    <hyperlink ref="B10" location="'79'!A1" display="'79'!A1" xr:uid="{89D6EB3D-CF56-45FA-99B4-E4A9256070A2}"/>
    <hyperlink ref="B11" location="'79'!A1" display="'79'!A1" xr:uid="{7C62DFAB-97A1-4FE3-88C7-84E1C4D521E4}"/>
    <hyperlink ref="B12" location="'79'!A1" display="'79'!A1" xr:uid="{C2F9664E-AF73-4F73-859A-F12D4BE48589}"/>
  </hyperlinks>
  <printOptions gridLines="1"/>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published="0"/>
  <dimension ref="A1:I16"/>
  <sheetViews>
    <sheetView zoomScaleNormal="100" workbookViewId="0">
      <selection activeCell="J16" sqref="J16"/>
    </sheetView>
  </sheetViews>
  <sheetFormatPr defaultColWidth="9.44140625" defaultRowHeight="13.2" x14ac:dyDescent="0.25"/>
  <cols>
    <col min="1" max="16384" width="9.44140625" style="2"/>
  </cols>
  <sheetData>
    <row r="1" spans="1:9" ht="15" customHeight="1" x14ac:dyDescent="0.25">
      <c r="A1" s="108" t="s">
        <v>135</v>
      </c>
      <c r="B1" s="109"/>
      <c r="C1" s="109"/>
      <c r="D1" s="109"/>
      <c r="E1" s="109"/>
      <c r="F1" s="109"/>
      <c r="G1" s="109"/>
      <c r="H1" s="109"/>
      <c r="I1" s="109"/>
    </row>
    <row r="2" spans="1:9" ht="15" customHeight="1" x14ac:dyDescent="0.25">
      <c r="A2" s="108" t="s">
        <v>134</v>
      </c>
      <c r="B2" s="109"/>
      <c r="C2" s="109"/>
      <c r="D2" s="109"/>
      <c r="E2" s="109"/>
      <c r="F2" s="109"/>
      <c r="G2" s="109"/>
      <c r="H2" s="109"/>
      <c r="I2" s="109"/>
    </row>
    <row r="3" spans="1:9" ht="6" customHeight="1" x14ac:dyDescent="0.25"/>
    <row r="4" spans="1:9" s="4" customFormat="1" ht="189" customHeight="1" x14ac:dyDescent="0.25">
      <c r="A4" s="107" t="s">
        <v>130</v>
      </c>
      <c r="B4" s="107"/>
      <c r="C4" s="107"/>
      <c r="D4" s="107"/>
      <c r="E4" s="107"/>
      <c r="F4" s="107"/>
      <c r="G4" s="107"/>
      <c r="H4" s="107"/>
      <c r="I4" s="107"/>
    </row>
    <row r="5" spans="1:9" s="4" customFormat="1" ht="6" customHeight="1" x14ac:dyDescent="0.25">
      <c r="A5" s="44"/>
      <c r="B5" s="44"/>
      <c r="C5" s="44"/>
      <c r="D5" s="44"/>
      <c r="E5" s="44"/>
      <c r="F5" s="44"/>
      <c r="G5" s="44"/>
      <c r="H5" s="44"/>
      <c r="I5" s="44"/>
    </row>
    <row r="6" spans="1:9" s="4" customFormat="1" ht="45" customHeight="1" x14ac:dyDescent="0.25">
      <c r="A6" s="107" t="s">
        <v>131</v>
      </c>
      <c r="B6" s="107"/>
      <c r="C6" s="107"/>
      <c r="D6" s="107"/>
      <c r="E6" s="107"/>
      <c r="F6" s="107"/>
      <c r="G6" s="107"/>
      <c r="H6" s="107"/>
      <c r="I6" s="107"/>
    </row>
    <row r="7" spans="1:9" s="4" customFormat="1" ht="6" customHeight="1" x14ac:dyDescent="0.25">
      <c r="A7" s="44"/>
      <c r="B7" s="44"/>
      <c r="C7" s="44"/>
      <c r="D7" s="44"/>
      <c r="E7" s="44"/>
      <c r="F7" s="44"/>
      <c r="G7" s="44"/>
      <c r="H7" s="44"/>
      <c r="I7" s="44"/>
    </row>
    <row r="8" spans="1:9" s="4" customFormat="1" ht="30" customHeight="1" x14ac:dyDescent="0.25">
      <c r="A8" s="107" t="s">
        <v>132</v>
      </c>
      <c r="B8" s="107"/>
      <c r="C8" s="107"/>
      <c r="D8" s="107"/>
      <c r="E8" s="107"/>
      <c r="F8" s="107"/>
      <c r="G8" s="107"/>
      <c r="H8" s="107"/>
      <c r="I8" s="107"/>
    </row>
    <row r="9" spans="1:9" s="4" customFormat="1" ht="6" customHeight="1" x14ac:dyDescent="0.25">
      <c r="A9" s="44"/>
      <c r="B9" s="44"/>
      <c r="C9" s="44"/>
      <c r="D9" s="44"/>
      <c r="E9" s="44"/>
      <c r="F9" s="44"/>
      <c r="G9" s="44"/>
      <c r="H9" s="44"/>
      <c r="I9" s="44"/>
    </row>
    <row r="10" spans="1:9" ht="84.6" customHeight="1" x14ac:dyDescent="0.25">
      <c r="A10" s="107" t="s">
        <v>137</v>
      </c>
      <c r="B10" s="107"/>
      <c r="C10" s="107"/>
      <c r="D10" s="107"/>
      <c r="E10" s="107"/>
      <c r="F10" s="107"/>
      <c r="G10" s="107"/>
      <c r="H10" s="107"/>
      <c r="I10" s="107"/>
    </row>
    <row r="11" spans="1:9" s="4" customFormat="1" ht="5.4" customHeight="1" x14ac:dyDescent="0.25"/>
    <row r="12" spans="1:9" s="4" customFormat="1" ht="44.25" customHeight="1" x14ac:dyDescent="0.25">
      <c r="A12" s="107" t="s">
        <v>133</v>
      </c>
      <c r="B12" s="107"/>
      <c r="C12" s="107"/>
      <c r="D12" s="107"/>
      <c r="E12" s="107"/>
      <c r="F12" s="107"/>
      <c r="G12" s="107"/>
      <c r="H12" s="107"/>
      <c r="I12" s="107"/>
    </row>
    <row r="13" spans="1:9" ht="6" customHeight="1" x14ac:dyDescent="0.25"/>
    <row r="14" spans="1:9" s="4" customFormat="1" ht="44.25" customHeight="1" x14ac:dyDescent="0.25">
      <c r="A14" s="107" t="s">
        <v>147</v>
      </c>
      <c r="B14" s="107"/>
      <c r="C14" s="107"/>
      <c r="D14" s="107"/>
      <c r="E14" s="107"/>
      <c r="F14" s="107"/>
      <c r="G14" s="107"/>
      <c r="H14" s="107"/>
      <c r="I14" s="107"/>
    </row>
    <row r="16" spans="1:9" s="4" customFormat="1" ht="30" customHeight="1" x14ac:dyDescent="0.25">
      <c r="A16" s="107" t="s">
        <v>138</v>
      </c>
      <c r="B16" s="107"/>
      <c r="C16" s="107"/>
      <c r="D16" s="107"/>
      <c r="E16" s="107"/>
      <c r="F16" s="107"/>
      <c r="G16" s="107"/>
      <c r="H16" s="107"/>
      <c r="I16" s="107"/>
    </row>
  </sheetData>
  <mergeCells count="9">
    <mergeCell ref="A16:I16"/>
    <mergeCell ref="A10:I10"/>
    <mergeCell ref="A14:I14"/>
    <mergeCell ref="A1:I1"/>
    <mergeCell ref="A2:I2"/>
    <mergeCell ref="A4:I4"/>
    <mergeCell ref="A6:I6"/>
    <mergeCell ref="A8:I8"/>
    <mergeCell ref="A12:I1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pageSetUpPr fitToPage="1"/>
  </sheetPr>
  <dimension ref="A1:K45"/>
  <sheetViews>
    <sheetView zoomScaleNormal="100" workbookViewId="0">
      <pane ySplit="5" topLeftCell="A15" activePane="bottomLeft" state="frozen"/>
      <selection activeCell="B14" sqref="A1:I14"/>
      <selection pane="bottomLeft" activeCell="B14" sqref="A1:K14"/>
    </sheetView>
  </sheetViews>
  <sheetFormatPr defaultColWidth="8.5546875" defaultRowHeight="13.2" x14ac:dyDescent="0.25"/>
  <cols>
    <col min="1" max="1" width="6.5546875" style="87" customWidth="1"/>
    <col min="2" max="2" width="8.44140625" style="88" customWidth="1"/>
    <col min="3" max="3" width="9.44140625" style="88" customWidth="1"/>
    <col min="4" max="5" width="7.5546875" style="88" customWidth="1"/>
    <col min="6" max="6" width="9.44140625" style="88" customWidth="1"/>
    <col min="7" max="7" width="8.44140625" style="88" customWidth="1"/>
    <col min="8" max="10" width="9.44140625" style="88" customWidth="1"/>
    <col min="11" max="11" width="7.5546875" style="88" customWidth="1"/>
    <col min="12" max="16384" width="8.5546875" style="87"/>
  </cols>
  <sheetData>
    <row r="1" spans="1:11" ht="30" customHeight="1" x14ac:dyDescent="0.25">
      <c r="A1" s="111"/>
      <c r="B1" s="111"/>
      <c r="I1" s="112" t="s">
        <v>61</v>
      </c>
      <c r="J1" s="113"/>
      <c r="K1" s="113"/>
    </row>
    <row r="2" spans="1:11" ht="6" customHeight="1" x14ac:dyDescent="0.25">
      <c r="A2" s="111"/>
      <c r="B2" s="111"/>
    </row>
    <row r="3" spans="1:11" ht="15" customHeight="1" x14ac:dyDescent="0.25">
      <c r="A3" s="114" t="s">
        <v>105</v>
      </c>
      <c r="B3" s="115"/>
      <c r="C3" s="115"/>
      <c r="D3" s="116"/>
      <c r="E3" s="116"/>
      <c r="F3" s="116"/>
      <c r="G3" s="116"/>
      <c r="H3" s="116"/>
      <c r="I3" s="117"/>
      <c r="J3" s="116"/>
      <c r="K3" s="116"/>
    </row>
    <row r="4" spans="1:11" ht="15" customHeight="1" x14ac:dyDescent="0.25">
      <c r="A4" s="118" t="s">
        <v>29</v>
      </c>
      <c r="B4" s="119" t="s">
        <v>15</v>
      </c>
      <c r="C4" s="119"/>
      <c r="D4" s="119"/>
      <c r="E4" s="119" t="s">
        <v>16</v>
      </c>
      <c r="F4" s="119"/>
      <c r="G4" s="119"/>
      <c r="H4" s="119" t="s">
        <v>17</v>
      </c>
      <c r="I4" s="119"/>
      <c r="J4" s="119"/>
      <c r="K4" s="119"/>
    </row>
    <row r="5" spans="1:11" ht="55.5" customHeight="1" x14ac:dyDescent="0.25">
      <c r="A5" s="118"/>
      <c r="B5" s="90" t="s">
        <v>47</v>
      </c>
      <c r="C5" s="90" t="s">
        <v>50</v>
      </c>
      <c r="D5" s="90" t="s">
        <v>30</v>
      </c>
      <c r="E5" s="90" t="s">
        <v>27</v>
      </c>
      <c r="F5" s="90" t="s">
        <v>50</v>
      </c>
      <c r="G5" s="90" t="s">
        <v>48</v>
      </c>
      <c r="H5" s="90" t="s">
        <v>49</v>
      </c>
      <c r="I5" s="90" t="s">
        <v>100</v>
      </c>
      <c r="J5" s="90" t="s">
        <v>50</v>
      </c>
      <c r="K5" s="90" t="s">
        <v>48</v>
      </c>
    </row>
    <row r="6" spans="1:11" ht="6" customHeight="1" x14ac:dyDescent="0.25">
      <c r="A6" s="91"/>
      <c r="B6" s="92"/>
      <c r="C6" s="92"/>
      <c r="D6" s="92"/>
      <c r="E6" s="92"/>
      <c r="F6" s="92"/>
      <c r="G6" s="92"/>
      <c r="H6" s="92"/>
      <c r="I6" s="92"/>
      <c r="J6" s="92"/>
      <c r="K6" s="92"/>
    </row>
    <row r="7" spans="1:11" ht="12.6" customHeight="1" x14ac:dyDescent="0.25">
      <c r="A7" s="89">
        <v>1993</v>
      </c>
      <c r="B7" s="93">
        <v>295</v>
      </c>
      <c r="C7" s="93">
        <v>126000</v>
      </c>
      <c r="D7" s="93">
        <v>0.5</v>
      </c>
      <c r="E7" s="93">
        <v>75</v>
      </c>
      <c r="F7" s="93">
        <v>174259</v>
      </c>
      <c r="G7" s="93">
        <v>0</v>
      </c>
      <c r="H7" s="93">
        <f t="shared" ref="H7:H11" si="0">B7+E7</f>
        <v>370</v>
      </c>
      <c r="I7" s="93">
        <v>4.2309364011357662</v>
      </c>
      <c r="J7" s="93">
        <f t="shared" ref="J7:K11" si="1">C7+F7</f>
        <v>300259</v>
      </c>
      <c r="K7" s="93">
        <f t="shared" si="1"/>
        <v>0.5</v>
      </c>
    </row>
    <row r="8" spans="1:11" ht="12.6" customHeight="1" x14ac:dyDescent="0.25">
      <c r="A8" s="89">
        <v>1994</v>
      </c>
      <c r="B8" s="93">
        <v>236</v>
      </c>
      <c r="C8" s="93">
        <v>144000</v>
      </c>
      <c r="D8" s="93">
        <v>2.6</v>
      </c>
      <c r="E8" s="93">
        <v>104</v>
      </c>
      <c r="F8" s="93">
        <v>232015</v>
      </c>
      <c r="G8" s="93">
        <v>14</v>
      </c>
      <c r="H8" s="93">
        <f t="shared" si="0"/>
        <v>340</v>
      </c>
      <c r="I8" s="93">
        <v>3.8564576553576804</v>
      </c>
      <c r="J8" s="93">
        <f t="shared" si="1"/>
        <v>376015</v>
      </c>
      <c r="K8" s="93">
        <f t="shared" si="1"/>
        <v>16.600000000000001</v>
      </c>
    </row>
    <row r="9" spans="1:11" ht="12.6" customHeight="1" x14ac:dyDescent="0.25">
      <c r="A9" s="89">
        <v>1995</v>
      </c>
      <c r="B9" s="93">
        <v>140</v>
      </c>
      <c r="C9" s="93">
        <v>103200</v>
      </c>
      <c r="D9" s="93">
        <v>6.3</v>
      </c>
      <c r="E9" s="93">
        <v>77</v>
      </c>
      <c r="F9" s="93">
        <v>108436</v>
      </c>
      <c r="G9" s="93">
        <v>5.7</v>
      </c>
      <c r="H9" s="93">
        <f t="shared" si="0"/>
        <v>217</v>
      </c>
      <c r="I9" s="93">
        <v>2.4554466559305941</v>
      </c>
      <c r="J9" s="93">
        <f t="shared" si="1"/>
        <v>211636</v>
      </c>
      <c r="K9" s="93">
        <f t="shared" si="1"/>
        <v>12</v>
      </c>
    </row>
    <row r="10" spans="1:11" ht="12.6" customHeight="1" x14ac:dyDescent="0.25">
      <c r="A10" s="89">
        <v>1996</v>
      </c>
      <c r="B10" s="93">
        <v>170</v>
      </c>
      <c r="C10" s="93">
        <v>70000</v>
      </c>
      <c r="D10" s="93">
        <v>8.5</v>
      </c>
      <c r="E10" s="93">
        <v>122</v>
      </c>
      <c r="F10" s="93">
        <v>34054</v>
      </c>
      <c r="G10" s="93">
        <v>15.5</v>
      </c>
      <c r="H10" s="93">
        <f t="shared" si="0"/>
        <v>292</v>
      </c>
      <c r="I10" s="93">
        <v>3.3014871729874127</v>
      </c>
      <c r="J10" s="93">
        <f t="shared" si="1"/>
        <v>104054</v>
      </c>
      <c r="K10" s="93">
        <f t="shared" si="1"/>
        <v>24</v>
      </c>
    </row>
    <row r="11" spans="1:11" ht="12.6" customHeight="1" x14ac:dyDescent="0.25">
      <c r="A11" s="89" t="s">
        <v>18</v>
      </c>
      <c r="B11" s="93">
        <v>200</v>
      </c>
      <c r="C11" s="93">
        <v>75600</v>
      </c>
      <c r="D11" s="93">
        <v>12.4</v>
      </c>
      <c r="E11" s="93">
        <v>165</v>
      </c>
      <c r="F11" s="93">
        <v>51573</v>
      </c>
      <c r="G11" s="93">
        <v>23</v>
      </c>
      <c r="H11" s="93">
        <f t="shared" si="0"/>
        <v>365</v>
      </c>
      <c r="I11" s="93">
        <v>4.1254008844181351</v>
      </c>
      <c r="J11" s="93">
        <f t="shared" si="1"/>
        <v>127173</v>
      </c>
      <c r="K11" s="93">
        <f t="shared" si="1"/>
        <v>35.4</v>
      </c>
    </row>
    <row r="12" spans="1:11" ht="12.6" customHeight="1" x14ac:dyDescent="0.25">
      <c r="A12" s="89" t="s">
        <v>6</v>
      </c>
      <c r="B12" s="93">
        <v>355</v>
      </c>
      <c r="C12" s="93">
        <v>13750</v>
      </c>
      <c r="D12" s="93">
        <v>2</v>
      </c>
      <c r="E12" s="93">
        <f t="shared" ref="E12:E17" si="2">H12-B12</f>
        <v>89</v>
      </c>
      <c r="F12" s="93">
        <f t="shared" ref="F12:G17" si="3">J12-C12</f>
        <v>76794</v>
      </c>
      <c r="G12" s="93">
        <f t="shared" si="3"/>
        <v>9</v>
      </c>
      <c r="H12" s="93">
        <v>444</v>
      </c>
      <c r="I12" s="93">
        <v>5.0145002632612634</v>
      </c>
      <c r="J12" s="93">
        <v>90544</v>
      </c>
      <c r="K12" s="93">
        <v>11</v>
      </c>
    </row>
    <row r="13" spans="1:11" ht="12.6" customHeight="1" x14ac:dyDescent="0.25">
      <c r="A13" s="89" t="s">
        <v>19</v>
      </c>
      <c r="B13" s="93">
        <v>329</v>
      </c>
      <c r="C13" s="93">
        <v>35458</v>
      </c>
      <c r="D13" s="93">
        <v>6</v>
      </c>
      <c r="E13" s="93">
        <f t="shared" si="2"/>
        <v>110</v>
      </c>
      <c r="F13" s="93">
        <f t="shared" si="3"/>
        <v>125862</v>
      </c>
      <c r="G13" s="93">
        <f t="shared" si="3"/>
        <v>13</v>
      </c>
      <c r="H13" s="93">
        <v>439</v>
      </c>
      <c r="I13" s="93">
        <v>4.9540559273417166</v>
      </c>
      <c r="J13" s="93">
        <v>161320</v>
      </c>
      <c r="K13" s="93">
        <v>19</v>
      </c>
    </row>
    <row r="14" spans="1:11" ht="12.6" customHeight="1" x14ac:dyDescent="0.25">
      <c r="A14" s="89" t="s">
        <v>20</v>
      </c>
      <c r="B14" s="93">
        <v>466</v>
      </c>
      <c r="C14" s="93">
        <v>22993</v>
      </c>
      <c r="D14" s="93">
        <v>4</v>
      </c>
      <c r="E14" s="93">
        <f t="shared" si="2"/>
        <v>127</v>
      </c>
      <c r="F14" s="93">
        <f t="shared" si="3"/>
        <v>72753</v>
      </c>
      <c r="G14" s="93">
        <f t="shared" si="3"/>
        <v>27</v>
      </c>
      <c r="H14" s="93">
        <v>593</v>
      </c>
      <c r="I14" s="93">
        <v>6.6758289510775439</v>
      </c>
      <c r="J14" s="93">
        <v>95746</v>
      </c>
      <c r="K14" s="93">
        <v>31</v>
      </c>
    </row>
    <row r="15" spans="1:11" ht="12.6" customHeight="1" x14ac:dyDescent="0.25">
      <c r="A15" s="89" t="s">
        <v>11</v>
      </c>
      <c r="B15" s="93">
        <v>555</v>
      </c>
      <c r="C15" s="93">
        <v>35677</v>
      </c>
      <c r="D15" s="93">
        <v>4</v>
      </c>
      <c r="E15" s="93">
        <f t="shared" si="2"/>
        <v>171</v>
      </c>
      <c r="F15" s="93">
        <f t="shared" si="3"/>
        <v>208281</v>
      </c>
      <c r="G15" s="93">
        <f t="shared" si="3"/>
        <v>14</v>
      </c>
      <c r="H15" s="93">
        <v>726</v>
      </c>
      <c r="I15" s="93">
        <v>8.1489456656139634</v>
      </c>
      <c r="J15" s="93">
        <v>243958</v>
      </c>
      <c r="K15" s="93">
        <v>18</v>
      </c>
    </row>
    <row r="16" spans="1:11" ht="12.6" customHeight="1" x14ac:dyDescent="0.25">
      <c r="A16" s="89" t="s">
        <v>35</v>
      </c>
      <c r="B16" s="93">
        <v>766</v>
      </c>
      <c r="C16" s="93">
        <v>68031</v>
      </c>
      <c r="D16" s="93">
        <v>6</v>
      </c>
      <c r="E16" s="93">
        <f t="shared" si="2"/>
        <v>129</v>
      </c>
      <c r="F16" s="93">
        <f t="shared" si="3"/>
        <v>358646</v>
      </c>
      <c r="G16" s="93">
        <f t="shared" si="3"/>
        <v>25</v>
      </c>
      <c r="H16" s="93">
        <v>895</v>
      </c>
      <c r="I16" s="93">
        <v>10.010303342389955</v>
      </c>
      <c r="J16" s="93">
        <v>426677</v>
      </c>
      <c r="K16" s="93">
        <v>31</v>
      </c>
    </row>
    <row r="17" spans="1:11" ht="12.6" customHeight="1" x14ac:dyDescent="0.25">
      <c r="A17" s="89" t="s">
        <v>24</v>
      </c>
      <c r="B17" s="93">
        <v>784</v>
      </c>
      <c r="C17" s="93">
        <v>53193</v>
      </c>
      <c r="D17" s="93">
        <v>6</v>
      </c>
      <c r="E17" s="93">
        <f t="shared" si="2"/>
        <v>198</v>
      </c>
      <c r="F17" s="93">
        <f t="shared" si="3"/>
        <v>566111</v>
      </c>
      <c r="G17" s="93">
        <f t="shared" si="3"/>
        <v>50</v>
      </c>
      <c r="H17" s="93">
        <v>982</v>
      </c>
      <c r="I17" s="93">
        <v>10.940687436146829</v>
      </c>
      <c r="J17" s="93">
        <v>619304</v>
      </c>
      <c r="K17" s="93">
        <v>56</v>
      </c>
    </row>
    <row r="18" spans="1:11" ht="12.6" customHeight="1" x14ac:dyDescent="0.25">
      <c r="A18" s="89" t="s">
        <v>5</v>
      </c>
      <c r="B18" s="93">
        <v>884</v>
      </c>
      <c r="C18" s="93">
        <v>128667</v>
      </c>
      <c r="D18" s="93">
        <v>14</v>
      </c>
      <c r="E18" s="93">
        <v>195</v>
      </c>
      <c r="F18" s="93">
        <v>270584</v>
      </c>
      <c r="G18" s="93">
        <v>14</v>
      </c>
      <c r="H18" s="93">
        <f t="shared" ref="H18:H24" si="4">B18+E18</f>
        <v>1079</v>
      </c>
      <c r="I18" s="93">
        <v>11.973732803988552</v>
      </c>
      <c r="J18" s="93">
        <f t="shared" ref="J18:K24" si="5">C18+F18</f>
        <v>399251</v>
      </c>
      <c r="K18" s="93">
        <f t="shared" si="5"/>
        <v>28</v>
      </c>
    </row>
    <row r="19" spans="1:11" ht="12.6" customHeight="1" x14ac:dyDescent="0.25">
      <c r="A19" s="89" t="s">
        <v>8</v>
      </c>
      <c r="B19" s="93">
        <v>1010</v>
      </c>
      <c r="C19" s="93">
        <v>75115</v>
      </c>
      <c r="D19" s="93">
        <v>5</v>
      </c>
      <c r="E19" s="93">
        <v>207</v>
      </c>
      <c r="F19" s="93">
        <v>96956</v>
      </c>
      <c r="G19" s="93">
        <v>8</v>
      </c>
      <c r="H19" s="93">
        <f t="shared" si="4"/>
        <v>1217</v>
      </c>
      <c r="I19" s="93">
        <v>13.450854974804791</v>
      </c>
      <c r="J19" s="93">
        <f t="shared" si="5"/>
        <v>172071</v>
      </c>
      <c r="K19" s="93">
        <f t="shared" si="5"/>
        <v>13</v>
      </c>
    </row>
    <row r="20" spans="1:11" ht="12.6" customHeight="1" x14ac:dyDescent="0.25">
      <c r="A20" s="89" t="s">
        <v>9</v>
      </c>
      <c r="B20" s="93">
        <v>1129</v>
      </c>
      <c r="C20" s="93">
        <v>235044</v>
      </c>
      <c r="D20" s="93">
        <v>24</v>
      </c>
      <c r="E20" s="93">
        <v>204</v>
      </c>
      <c r="F20" s="93">
        <v>42326</v>
      </c>
      <c r="G20" s="93">
        <v>5</v>
      </c>
      <c r="H20" s="93">
        <f t="shared" si="4"/>
        <v>1333</v>
      </c>
      <c r="I20" s="93">
        <v>14.627042779546324</v>
      </c>
      <c r="J20" s="93">
        <f t="shared" si="5"/>
        <v>277370</v>
      </c>
      <c r="K20" s="93">
        <f t="shared" si="5"/>
        <v>29</v>
      </c>
    </row>
    <row r="21" spans="1:11" ht="12.6" customHeight="1" x14ac:dyDescent="0.25">
      <c r="A21" s="89" t="s">
        <v>36</v>
      </c>
      <c r="B21" s="93">
        <v>1314</v>
      </c>
      <c r="C21" s="93">
        <v>87448</v>
      </c>
      <c r="D21" s="93">
        <v>50</v>
      </c>
      <c r="E21" s="93">
        <v>222</v>
      </c>
      <c r="F21" s="93">
        <v>147104</v>
      </c>
      <c r="G21" s="93">
        <v>24</v>
      </c>
      <c r="H21" s="93">
        <f t="shared" si="4"/>
        <v>1536</v>
      </c>
      <c r="I21" s="93">
        <v>16.726692916103985</v>
      </c>
      <c r="J21" s="93">
        <f t="shared" si="5"/>
        <v>234552</v>
      </c>
      <c r="K21" s="93">
        <f t="shared" si="5"/>
        <v>74</v>
      </c>
    </row>
    <row r="22" spans="1:11" ht="12.6" customHeight="1" x14ac:dyDescent="0.25">
      <c r="A22" s="94" t="s">
        <v>67</v>
      </c>
      <c r="B22" s="93">
        <v>957</v>
      </c>
      <c r="C22" s="93">
        <v>169008</v>
      </c>
      <c r="D22" s="93">
        <v>11</v>
      </c>
      <c r="E22" s="93">
        <v>392</v>
      </c>
      <c r="F22" s="93">
        <v>174511</v>
      </c>
      <c r="G22" s="93">
        <v>32</v>
      </c>
      <c r="H22" s="93">
        <f t="shared" si="4"/>
        <v>1349</v>
      </c>
      <c r="I22" s="93">
        <v>14.573783804777415</v>
      </c>
      <c r="J22" s="93">
        <f t="shared" si="5"/>
        <v>343519</v>
      </c>
      <c r="K22" s="93">
        <f t="shared" si="5"/>
        <v>43</v>
      </c>
    </row>
    <row r="23" spans="1:11" ht="12.6" customHeight="1" x14ac:dyDescent="0.25">
      <c r="A23" s="89" t="s">
        <v>40</v>
      </c>
      <c r="B23" s="93">
        <v>1034</v>
      </c>
      <c r="C23" s="93">
        <v>346701</v>
      </c>
      <c r="D23" s="93">
        <v>14</v>
      </c>
      <c r="E23" s="93">
        <v>520</v>
      </c>
      <c r="F23" s="93">
        <v>277042</v>
      </c>
      <c r="G23" s="93">
        <v>26</v>
      </c>
      <c r="H23" s="93">
        <f t="shared" si="4"/>
        <v>1554</v>
      </c>
      <c r="I23" s="93">
        <v>16.63690081730649</v>
      </c>
      <c r="J23" s="93">
        <f t="shared" si="5"/>
        <v>623743</v>
      </c>
      <c r="K23" s="93">
        <f t="shared" si="5"/>
        <v>40</v>
      </c>
    </row>
    <row r="24" spans="1:11" ht="12.6" customHeight="1" x14ac:dyDescent="0.25">
      <c r="A24" s="94">
        <v>2010</v>
      </c>
      <c r="B24" s="93">
        <v>1011</v>
      </c>
      <c r="C24" s="93">
        <v>79281</v>
      </c>
      <c r="D24" s="93">
        <v>35</v>
      </c>
      <c r="E24" s="93">
        <v>388</v>
      </c>
      <c r="F24" s="93">
        <v>145146</v>
      </c>
      <c r="G24" s="93">
        <v>20</v>
      </c>
      <c r="H24" s="93">
        <f t="shared" si="4"/>
        <v>1399</v>
      </c>
      <c r="I24" s="93">
        <v>14.858367576259324</v>
      </c>
      <c r="J24" s="93">
        <f t="shared" si="5"/>
        <v>224427</v>
      </c>
      <c r="K24" s="93">
        <f t="shared" si="5"/>
        <v>55</v>
      </c>
    </row>
    <row r="25" spans="1:11" ht="12.6" customHeight="1" x14ac:dyDescent="0.25">
      <c r="A25" s="94">
        <v>2011</v>
      </c>
      <c r="B25" s="93">
        <v>1121</v>
      </c>
      <c r="C25" s="93">
        <v>211127</v>
      </c>
      <c r="D25" s="93">
        <v>23</v>
      </c>
      <c r="E25" s="93">
        <v>453</v>
      </c>
      <c r="F25" s="93">
        <v>153464</v>
      </c>
      <c r="G25" s="93">
        <v>71</v>
      </c>
      <c r="H25" s="93">
        <f t="shared" ref="H25:H28" si="6">B25+E25</f>
        <v>1574</v>
      </c>
      <c r="I25" s="93">
        <v>16.598376754679894</v>
      </c>
      <c r="J25" s="93">
        <f>C25+F25</f>
        <v>364591</v>
      </c>
      <c r="K25" s="93">
        <v>94</v>
      </c>
    </row>
    <row r="26" spans="1:11" ht="12.6" customHeight="1" x14ac:dyDescent="0.25">
      <c r="A26" s="94">
        <v>2012</v>
      </c>
      <c r="B26" s="93">
        <v>1013</v>
      </c>
      <c r="C26" s="93">
        <v>151407</v>
      </c>
      <c r="D26" s="93">
        <v>0</v>
      </c>
      <c r="E26" s="93">
        <v>544</v>
      </c>
      <c r="F26" s="93">
        <v>328078</v>
      </c>
      <c r="G26" s="93">
        <v>51</v>
      </c>
      <c r="H26" s="93">
        <f t="shared" si="6"/>
        <v>1557</v>
      </c>
      <c r="I26" s="93">
        <v>16.29361065470281</v>
      </c>
      <c r="J26" s="93">
        <f>C26+F26</f>
        <v>479485</v>
      </c>
      <c r="K26" s="93">
        <v>50.7</v>
      </c>
    </row>
    <row r="27" spans="1:11" ht="13.2" customHeight="1" x14ac:dyDescent="0.25">
      <c r="A27" s="94">
        <v>2013</v>
      </c>
      <c r="B27" s="93">
        <v>1131</v>
      </c>
      <c r="C27" s="93">
        <v>283512</v>
      </c>
      <c r="D27" s="93">
        <v>1</v>
      </c>
      <c r="E27" s="93">
        <v>362</v>
      </c>
      <c r="F27" s="93">
        <v>94956</v>
      </c>
      <c r="G27" s="93">
        <v>16</v>
      </c>
      <c r="H27" s="93">
        <f t="shared" si="6"/>
        <v>1493</v>
      </c>
      <c r="I27" s="93">
        <v>15.47974134212779</v>
      </c>
      <c r="J27" s="93">
        <f>C27+F27</f>
        <v>378468</v>
      </c>
      <c r="K27" s="93">
        <f>G27+D27</f>
        <v>17</v>
      </c>
    </row>
    <row r="28" spans="1:11" ht="12.6" customHeight="1" x14ac:dyDescent="0.25">
      <c r="A28" s="94">
        <v>2014</v>
      </c>
      <c r="B28" s="93">
        <v>1075</v>
      </c>
      <c r="C28" s="93">
        <v>246000</v>
      </c>
      <c r="D28" s="93">
        <v>0</v>
      </c>
      <c r="E28" s="93">
        <v>735</v>
      </c>
      <c r="F28" s="93">
        <v>125050</v>
      </c>
      <c r="G28" s="93">
        <v>14</v>
      </c>
      <c r="H28" s="93">
        <f t="shared" si="6"/>
        <v>1810</v>
      </c>
      <c r="I28" s="93">
        <v>18.569140038502752</v>
      </c>
      <c r="J28" s="93">
        <f>C28+F28</f>
        <v>371050</v>
      </c>
      <c r="K28" s="93">
        <f t="shared" ref="K28:K37" si="7">G28+D28</f>
        <v>14</v>
      </c>
    </row>
    <row r="29" spans="1:11" ht="12.6" customHeight="1" x14ac:dyDescent="0.25">
      <c r="A29" s="94">
        <v>2015</v>
      </c>
      <c r="B29" s="93">
        <v>1039</v>
      </c>
      <c r="C29" s="93">
        <v>1097122</v>
      </c>
      <c r="D29" s="93">
        <v>8</v>
      </c>
      <c r="E29" s="93">
        <v>727</v>
      </c>
      <c r="F29" s="93">
        <v>1690558</v>
      </c>
      <c r="G29" s="93">
        <v>122</v>
      </c>
      <c r="H29" s="93">
        <f t="shared" ref="H29" si="8">B29+E29</f>
        <v>1766</v>
      </c>
      <c r="I29" s="93">
        <v>17.927083061576283</v>
      </c>
      <c r="J29" s="93">
        <f t="shared" ref="J29" si="9">C29+F29</f>
        <v>2787680</v>
      </c>
      <c r="K29" s="93">
        <f t="shared" si="7"/>
        <v>130</v>
      </c>
    </row>
    <row r="30" spans="1:11" ht="12.6" customHeight="1" x14ac:dyDescent="0.25">
      <c r="A30" s="94">
        <v>2016</v>
      </c>
      <c r="B30" s="93">
        <v>1067</v>
      </c>
      <c r="C30" s="93">
        <v>336000</v>
      </c>
      <c r="D30" s="93">
        <v>0</v>
      </c>
      <c r="E30" s="93">
        <v>503</v>
      </c>
      <c r="F30" s="93">
        <v>343998</v>
      </c>
      <c r="G30" s="93">
        <v>52</v>
      </c>
      <c r="H30" s="93">
        <f t="shared" ref="H30:H37" si="10">B30+E30</f>
        <v>1570</v>
      </c>
      <c r="I30" s="93">
        <v>15.707613480253878</v>
      </c>
      <c r="J30" s="93">
        <f t="shared" ref="J30:J37" si="11">C30+F30</f>
        <v>679998</v>
      </c>
      <c r="K30" s="93">
        <f t="shared" si="7"/>
        <v>52</v>
      </c>
    </row>
    <row r="31" spans="1:11" ht="12.6" customHeight="1" x14ac:dyDescent="0.25">
      <c r="A31" s="94">
        <v>2017</v>
      </c>
      <c r="B31" s="93">
        <v>1141</v>
      </c>
      <c r="C31" s="93">
        <v>175111</v>
      </c>
      <c r="D31" s="93">
        <v>7</v>
      </c>
      <c r="E31" s="93">
        <v>592</v>
      </c>
      <c r="F31" s="93">
        <v>170598</v>
      </c>
      <c r="G31" s="93">
        <v>51</v>
      </c>
      <c r="H31" s="93">
        <f t="shared" si="10"/>
        <v>1733</v>
      </c>
      <c r="I31" s="93">
        <v>17.124096439591067</v>
      </c>
      <c r="J31" s="93">
        <f t="shared" si="11"/>
        <v>345709</v>
      </c>
      <c r="K31" s="93">
        <f t="shared" si="7"/>
        <v>58</v>
      </c>
    </row>
    <row r="32" spans="1:11" ht="12.6" customHeight="1" x14ac:dyDescent="0.25">
      <c r="A32" s="94">
        <v>2018</v>
      </c>
      <c r="B32" s="93">
        <v>1163</v>
      </c>
      <c r="C32" s="93">
        <v>462222</v>
      </c>
      <c r="D32" s="93">
        <v>1</v>
      </c>
      <c r="E32" s="93">
        <v>620</v>
      </c>
      <c r="F32" s="93">
        <v>155533</v>
      </c>
      <c r="G32" s="93">
        <v>38</v>
      </c>
      <c r="H32" s="93">
        <f t="shared" si="10"/>
        <v>1783</v>
      </c>
      <c r="I32" s="93">
        <v>17.428814825929344</v>
      </c>
      <c r="J32" s="93">
        <f t="shared" si="11"/>
        <v>617755</v>
      </c>
      <c r="K32" s="93">
        <f t="shared" si="7"/>
        <v>39</v>
      </c>
    </row>
    <row r="33" spans="1:11" ht="12.6" customHeight="1" x14ac:dyDescent="0.25">
      <c r="A33" s="94">
        <v>2019</v>
      </c>
      <c r="B33" s="93">
        <v>1323</v>
      </c>
      <c r="C33" s="93">
        <v>212500</v>
      </c>
      <c r="D33" s="93">
        <v>29</v>
      </c>
      <c r="E33" s="93">
        <v>707</v>
      </c>
      <c r="F33" s="93">
        <v>84349</v>
      </c>
      <c r="G33" s="93">
        <v>26</v>
      </c>
      <c r="H33" s="93">
        <f t="shared" si="10"/>
        <v>2030</v>
      </c>
      <c r="I33" s="93">
        <v>19.656088173144767</v>
      </c>
      <c r="J33" s="93">
        <f t="shared" si="11"/>
        <v>296849</v>
      </c>
      <c r="K33" s="93">
        <f t="shared" si="7"/>
        <v>55</v>
      </c>
    </row>
    <row r="34" spans="1:11" ht="12.6" customHeight="1" x14ac:dyDescent="0.25">
      <c r="A34" s="94">
        <v>2020</v>
      </c>
      <c r="B34" s="93">
        <v>1462</v>
      </c>
      <c r="C34" s="93">
        <v>488560</v>
      </c>
      <c r="D34" s="93">
        <v>51</v>
      </c>
      <c r="E34" s="93">
        <v>725</v>
      </c>
      <c r="F34" s="93">
        <v>82583</v>
      </c>
      <c r="G34" s="93">
        <v>21</v>
      </c>
      <c r="H34" s="93">
        <f t="shared" ref="H34:H36" si="12">B34+E34</f>
        <v>2187</v>
      </c>
      <c r="I34" s="93">
        <v>21.070795270777062</v>
      </c>
      <c r="J34" s="93">
        <f t="shared" ref="J34:J36" si="13">C34+F34</f>
        <v>571143</v>
      </c>
      <c r="K34" s="93">
        <f t="shared" si="7"/>
        <v>72</v>
      </c>
    </row>
    <row r="35" spans="1:11" ht="12.6" customHeight="1" x14ac:dyDescent="0.25">
      <c r="A35" s="94">
        <v>2021</v>
      </c>
      <c r="B35" s="93">
        <v>1463</v>
      </c>
      <c r="C35" s="93">
        <v>468962.5</v>
      </c>
      <c r="D35" s="93">
        <v>167.4</v>
      </c>
      <c r="E35" s="93">
        <f>181+19+501</f>
        <v>701</v>
      </c>
      <c r="F35" s="93">
        <v>148346</v>
      </c>
      <c r="G35" s="93">
        <v>9.2200000000000006</v>
      </c>
      <c r="H35" s="93">
        <f t="shared" si="12"/>
        <v>2164</v>
      </c>
      <c r="I35" s="93">
        <v>20.703525703274085</v>
      </c>
      <c r="J35" s="93">
        <f t="shared" si="13"/>
        <v>617308.5</v>
      </c>
      <c r="K35" s="93">
        <f t="shared" si="7"/>
        <v>176.62</v>
      </c>
    </row>
    <row r="36" spans="1:11" ht="12.6" customHeight="1" x14ac:dyDescent="0.25">
      <c r="A36" s="94">
        <v>2022</v>
      </c>
      <c r="B36" s="93">
        <v>1117</v>
      </c>
      <c r="C36" s="93">
        <v>139307</v>
      </c>
      <c r="D36" s="93">
        <v>85.5</v>
      </c>
      <c r="E36" s="93">
        <f>141+14+464</f>
        <v>619</v>
      </c>
      <c r="F36" s="93">
        <v>128854</v>
      </c>
      <c r="G36" s="93">
        <v>18.77</v>
      </c>
      <c r="H36" s="93">
        <f t="shared" si="12"/>
        <v>1736</v>
      </c>
      <c r="I36" s="93">
        <v>16.499460726151153</v>
      </c>
      <c r="J36" s="93">
        <f t="shared" si="13"/>
        <v>268161</v>
      </c>
      <c r="K36" s="93">
        <f t="shared" ref="K36" si="14">G36+D36</f>
        <v>104.27</v>
      </c>
    </row>
    <row r="37" spans="1:11" ht="12.6" customHeight="1" x14ac:dyDescent="0.25">
      <c r="A37" s="94">
        <v>2023</v>
      </c>
      <c r="B37" s="93">
        <v>1156</v>
      </c>
      <c r="C37" s="93">
        <v>237563</v>
      </c>
      <c r="D37" s="93">
        <v>116.6</v>
      </c>
      <c r="E37" s="93">
        <f>172+16+405</f>
        <v>593</v>
      </c>
      <c r="F37" s="93">
        <v>121246</v>
      </c>
      <c r="G37" s="93">
        <v>14</v>
      </c>
      <c r="H37" s="93">
        <f t="shared" si="10"/>
        <v>1749</v>
      </c>
      <c r="I37" s="93">
        <v>16.575517117751659</v>
      </c>
      <c r="J37" s="93">
        <f t="shared" si="11"/>
        <v>358809</v>
      </c>
      <c r="K37" s="93">
        <f t="shared" si="7"/>
        <v>130.6</v>
      </c>
    </row>
    <row r="38" spans="1:11" ht="6" customHeight="1" x14ac:dyDescent="0.25">
      <c r="A38" s="95"/>
      <c r="B38" s="92"/>
      <c r="C38" s="92"/>
      <c r="D38" s="92"/>
      <c r="E38" s="92"/>
      <c r="F38" s="92"/>
      <c r="G38" s="92"/>
      <c r="H38" s="92"/>
      <c r="I38" s="92"/>
      <c r="J38" s="92"/>
      <c r="K38" s="96"/>
    </row>
    <row r="39" spans="1:11" ht="15" customHeight="1" x14ac:dyDescent="0.25">
      <c r="A39" s="110" t="s">
        <v>39</v>
      </c>
      <c r="B39" s="110"/>
      <c r="C39" s="110"/>
      <c r="D39" s="110"/>
      <c r="E39" s="110"/>
      <c r="F39" s="110"/>
      <c r="G39" s="110"/>
      <c r="H39" s="110"/>
      <c r="I39" s="110"/>
      <c r="J39" s="110"/>
      <c r="K39" s="110"/>
    </row>
    <row r="40" spans="1:11" ht="6" customHeight="1" x14ac:dyDescent="0.25">
      <c r="A40" s="97"/>
      <c r="B40" s="97"/>
      <c r="C40" s="97"/>
      <c r="D40" s="97"/>
      <c r="E40" s="97"/>
      <c r="F40" s="97"/>
      <c r="G40" s="97"/>
      <c r="H40" s="97"/>
      <c r="I40" s="97"/>
      <c r="J40" s="97"/>
      <c r="K40" s="97"/>
    </row>
    <row r="41" spans="1:11" ht="30" customHeight="1" x14ac:dyDescent="0.25">
      <c r="A41" s="110" t="s">
        <v>106</v>
      </c>
      <c r="B41" s="110"/>
      <c r="C41" s="110"/>
      <c r="D41" s="110"/>
      <c r="E41" s="110"/>
      <c r="F41" s="110"/>
      <c r="G41" s="110"/>
      <c r="H41" s="110"/>
      <c r="I41" s="110"/>
      <c r="J41" s="110"/>
      <c r="K41" s="110"/>
    </row>
    <row r="42" spans="1:11" ht="30" customHeight="1" x14ac:dyDescent="0.25">
      <c r="A42" s="110" t="s">
        <v>107</v>
      </c>
      <c r="B42" s="110"/>
      <c r="C42" s="110"/>
      <c r="D42" s="110"/>
      <c r="E42" s="110"/>
      <c r="F42" s="110"/>
      <c r="G42" s="110"/>
      <c r="H42" s="110"/>
      <c r="I42" s="110"/>
      <c r="J42" s="110"/>
      <c r="K42" s="110"/>
    </row>
    <row r="43" spans="1:11" ht="30" customHeight="1" x14ac:dyDescent="0.25">
      <c r="A43" s="110" t="s">
        <v>79</v>
      </c>
      <c r="B43" s="110"/>
      <c r="C43" s="110"/>
      <c r="D43" s="110"/>
      <c r="E43" s="110"/>
      <c r="F43" s="110"/>
      <c r="G43" s="110"/>
      <c r="H43" s="110"/>
      <c r="I43" s="110"/>
      <c r="J43" s="110"/>
      <c r="K43" s="110"/>
    </row>
    <row r="45" spans="1:11" x14ac:dyDescent="0.25">
      <c r="J45" s="93"/>
    </row>
  </sheetData>
  <mergeCells count="12">
    <mergeCell ref="A43:K43"/>
    <mergeCell ref="A1:B1"/>
    <mergeCell ref="I1:K1"/>
    <mergeCell ref="A2:B2"/>
    <mergeCell ref="A3:K3"/>
    <mergeCell ref="A4:A5"/>
    <mergeCell ref="B4:D4"/>
    <mergeCell ref="E4:G4"/>
    <mergeCell ref="H4:K4"/>
    <mergeCell ref="A39:K39"/>
    <mergeCell ref="A41:K41"/>
    <mergeCell ref="A42:K42"/>
  </mergeCells>
  <hyperlinks>
    <hyperlink ref="I1:K1" location="Tabellförteckning!A1" display="Tillbaka till innehållsföreckningen " xr:uid="{00000000-0004-0000-5600-000000000000}"/>
  </hyperlinks>
  <pageMargins left="0.75" right="0.75" top="1" bottom="1" header="0.5" footer="0.5"/>
  <pageSetup paperSize="9" scale="94"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pageSetUpPr fitToPage="1"/>
  </sheetPr>
  <dimension ref="A1:L43"/>
  <sheetViews>
    <sheetView zoomScaleNormal="100" workbookViewId="0">
      <pane ySplit="5" topLeftCell="A6" activePane="bottomLeft" state="frozen"/>
      <selection activeCell="B14" sqref="A1:I14"/>
      <selection pane="bottomLeft" activeCell="Q14" sqref="Q14"/>
    </sheetView>
  </sheetViews>
  <sheetFormatPr defaultColWidth="8.5546875" defaultRowHeight="13.2" x14ac:dyDescent="0.25"/>
  <cols>
    <col min="1" max="1" width="6.5546875" style="4" customWidth="1"/>
    <col min="2" max="4" width="10.5546875" style="14" customWidth="1"/>
    <col min="5" max="5" width="2.5546875" style="14" customWidth="1"/>
    <col min="6" max="8" width="10.5546875" style="14" customWidth="1"/>
    <col min="9" max="9" width="2.5546875" style="14" customWidth="1"/>
    <col min="10" max="12" width="10.5546875" style="14" customWidth="1"/>
    <col min="13" max="16384" width="8.5546875" style="14"/>
  </cols>
  <sheetData>
    <row r="1" spans="1:12" ht="30" customHeight="1" x14ac:dyDescent="0.25">
      <c r="A1" s="121"/>
      <c r="B1" s="122"/>
      <c r="H1" s="112" t="s">
        <v>62</v>
      </c>
      <c r="I1" s="112"/>
      <c r="J1" s="112"/>
      <c r="K1" s="112"/>
      <c r="L1" s="112"/>
    </row>
    <row r="2" spans="1:12" ht="6" customHeight="1" x14ac:dyDescent="0.25">
      <c r="A2" s="121"/>
      <c r="B2" s="122"/>
    </row>
    <row r="3" spans="1:12" s="42" customFormat="1" ht="30" customHeight="1" x14ac:dyDescent="0.25">
      <c r="A3" s="124" t="s">
        <v>128</v>
      </c>
      <c r="B3" s="125"/>
      <c r="C3" s="126"/>
      <c r="D3" s="125"/>
      <c r="E3" s="126"/>
      <c r="F3" s="127"/>
      <c r="G3" s="128"/>
      <c r="H3" s="127"/>
      <c r="I3" s="128"/>
      <c r="J3" s="127"/>
      <c r="K3" s="128"/>
      <c r="L3" s="127"/>
    </row>
    <row r="4" spans="1:12" ht="15" customHeight="1" x14ac:dyDescent="0.25">
      <c r="A4" s="129" t="s">
        <v>29</v>
      </c>
      <c r="B4" s="123" t="s">
        <v>26</v>
      </c>
      <c r="C4" s="123"/>
      <c r="D4" s="123"/>
      <c r="E4" s="17"/>
      <c r="F4" s="123" t="s">
        <v>70</v>
      </c>
      <c r="G4" s="123"/>
      <c r="H4" s="123"/>
      <c r="I4" s="17"/>
      <c r="J4" s="123" t="s">
        <v>145</v>
      </c>
      <c r="K4" s="123"/>
      <c r="L4" s="123"/>
    </row>
    <row r="5" spans="1:12" ht="42.75" customHeight="1" x14ac:dyDescent="0.25">
      <c r="A5" s="129"/>
      <c r="B5" s="38" t="s">
        <v>21</v>
      </c>
      <c r="C5" s="38" t="s">
        <v>142</v>
      </c>
      <c r="D5" s="38" t="s">
        <v>52</v>
      </c>
      <c r="E5" s="38"/>
      <c r="F5" s="38" t="s">
        <v>21</v>
      </c>
      <c r="G5" s="38" t="s">
        <v>52</v>
      </c>
      <c r="H5" s="38" t="s">
        <v>38</v>
      </c>
      <c r="I5" s="38"/>
      <c r="J5" s="38" t="s">
        <v>21</v>
      </c>
      <c r="K5" s="38" t="s">
        <v>52</v>
      </c>
      <c r="L5" s="38" t="s">
        <v>53</v>
      </c>
    </row>
    <row r="6" spans="1:12" ht="6" customHeight="1" x14ac:dyDescent="0.25">
      <c r="A6" s="16"/>
      <c r="B6" s="11"/>
      <c r="C6" s="11"/>
      <c r="D6" s="11"/>
      <c r="E6" s="11"/>
      <c r="F6" s="11"/>
      <c r="G6" s="11"/>
      <c r="H6" s="11"/>
      <c r="I6" s="11"/>
      <c r="J6" s="11"/>
      <c r="K6" s="11"/>
      <c r="L6" s="11"/>
    </row>
    <row r="7" spans="1:12" ht="12.6" customHeight="1" x14ac:dyDescent="0.25">
      <c r="A7" s="4">
        <v>1993</v>
      </c>
      <c r="B7" s="3">
        <v>564</v>
      </c>
      <c r="C7" s="102" t="s">
        <v>34</v>
      </c>
      <c r="D7" s="3">
        <v>6</v>
      </c>
      <c r="E7" s="3"/>
      <c r="F7" s="3">
        <v>229</v>
      </c>
      <c r="G7" s="3">
        <v>2.6186065834056502</v>
      </c>
      <c r="H7" s="3">
        <v>3</v>
      </c>
      <c r="I7" s="3"/>
      <c r="J7" s="25">
        <v>119</v>
      </c>
      <c r="K7" s="5">
        <v>1.3607606263112331</v>
      </c>
      <c r="L7" s="1" t="s">
        <v>34</v>
      </c>
    </row>
    <row r="8" spans="1:12" ht="12.6" customHeight="1" x14ac:dyDescent="0.25">
      <c r="A8" s="4">
        <v>1994</v>
      </c>
      <c r="B8" s="3">
        <v>412</v>
      </c>
      <c r="C8" s="102" t="s">
        <v>34</v>
      </c>
      <c r="D8" s="3">
        <v>5</v>
      </c>
      <c r="E8" s="3"/>
      <c r="F8" s="3">
        <v>197</v>
      </c>
      <c r="G8" s="3">
        <v>2.2344769356043028</v>
      </c>
      <c r="H8" s="3">
        <v>2</v>
      </c>
      <c r="I8" s="3"/>
      <c r="J8" s="25">
        <v>93</v>
      </c>
      <c r="K8" s="5">
        <v>1.0548545939654832</v>
      </c>
      <c r="L8" s="1" t="s">
        <v>34</v>
      </c>
    </row>
    <row r="9" spans="1:12" ht="12.6" customHeight="1" x14ac:dyDescent="0.25">
      <c r="A9" s="4">
        <v>1995</v>
      </c>
      <c r="B9" s="3">
        <v>288</v>
      </c>
      <c r="C9" s="102" t="s">
        <v>34</v>
      </c>
      <c r="D9" s="3">
        <v>3</v>
      </c>
      <c r="E9" s="3"/>
      <c r="F9" s="3">
        <v>178</v>
      </c>
      <c r="G9" s="3">
        <v>2.0141451832057404</v>
      </c>
      <c r="H9" s="3">
        <v>4</v>
      </c>
      <c r="I9" s="3"/>
      <c r="J9" s="25">
        <v>101</v>
      </c>
      <c r="K9" s="5">
        <v>1.1428576601335945</v>
      </c>
      <c r="L9" s="5">
        <v>14.85148514851485</v>
      </c>
    </row>
    <row r="10" spans="1:12" ht="12.6" customHeight="1" x14ac:dyDescent="0.25">
      <c r="A10" s="4">
        <v>1996</v>
      </c>
      <c r="B10" s="3">
        <v>320</v>
      </c>
      <c r="C10" s="102" t="s">
        <v>34</v>
      </c>
      <c r="D10" s="3">
        <v>4</v>
      </c>
      <c r="E10" s="3"/>
      <c r="F10" s="3">
        <v>181</v>
      </c>
      <c r="G10" s="3">
        <v>2.0464697887353482</v>
      </c>
      <c r="H10" s="3">
        <v>2</v>
      </c>
      <c r="I10" s="3"/>
      <c r="J10" s="25">
        <v>95</v>
      </c>
      <c r="K10" s="5">
        <v>1.0741139775130282</v>
      </c>
      <c r="L10" s="5">
        <v>9.4736842105263168</v>
      </c>
    </row>
    <row r="11" spans="1:12" ht="12.6" customHeight="1" x14ac:dyDescent="0.25">
      <c r="A11" s="4">
        <v>1997</v>
      </c>
      <c r="B11" s="3">
        <v>340</v>
      </c>
      <c r="C11" s="102" t="s">
        <v>34</v>
      </c>
      <c r="D11" s="3">
        <v>4</v>
      </c>
      <c r="E11" s="3"/>
      <c r="F11" s="3">
        <v>176</v>
      </c>
      <c r="G11" s="3">
        <v>1.9892343990618953</v>
      </c>
      <c r="H11" s="3">
        <v>1</v>
      </c>
      <c r="I11" s="3"/>
      <c r="J11" s="25">
        <v>69</v>
      </c>
      <c r="K11" s="5">
        <v>0.77987030417767489</v>
      </c>
      <c r="L11" s="5">
        <v>14.492753623188406</v>
      </c>
    </row>
    <row r="12" spans="1:12" ht="12.6" customHeight="1" x14ac:dyDescent="0.25">
      <c r="A12" s="4">
        <v>1998</v>
      </c>
      <c r="B12" s="3">
        <v>273</v>
      </c>
      <c r="C12" s="102" t="s">
        <v>34</v>
      </c>
      <c r="D12" s="3">
        <v>3</v>
      </c>
      <c r="E12" s="3"/>
      <c r="F12" s="3">
        <v>189</v>
      </c>
      <c r="G12" s="3">
        <v>2.1345507877395917</v>
      </c>
      <c r="H12" s="3">
        <v>1</v>
      </c>
      <c r="I12" s="3"/>
      <c r="J12" s="25">
        <v>86</v>
      </c>
      <c r="K12" s="5">
        <v>0.97127707801907359</v>
      </c>
      <c r="L12" s="5">
        <v>16.279069767441861</v>
      </c>
    </row>
    <row r="13" spans="1:12" ht="12.6" customHeight="1" x14ac:dyDescent="0.25">
      <c r="A13" s="4">
        <v>1999</v>
      </c>
      <c r="B13" s="3">
        <v>416</v>
      </c>
      <c r="C13" s="102" t="s">
        <v>34</v>
      </c>
      <c r="D13" s="3">
        <v>5</v>
      </c>
      <c r="E13" s="3"/>
      <c r="F13" s="3">
        <v>172</v>
      </c>
      <c r="G13" s="3">
        <v>1.940996855359397</v>
      </c>
      <c r="H13" s="3">
        <v>2</v>
      </c>
      <c r="I13" s="3"/>
      <c r="J13" s="25">
        <v>78</v>
      </c>
      <c r="K13" s="5">
        <v>0.88021950417461026</v>
      </c>
      <c r="L13" s="5">
        <v>12.820512820512819</v>
      </c>
    </row>
    <row r="14" spans="1:12" ht="12.6" customHeight="1" x14ac:dyDescent="0.25">
      <c r="A14" s="4">
        <v>2000</v>
      </c>
      <c r="B14" s="3">
        <v>438</v>
      </c>
      <c r="C14" s="102" t="s">
        <v>34</v>
      </c>
      <c r="D14" s="3">
        <v>5</v>
      </c>
      <c r="E14" s="3"/>
      <c r="F14" s="3">
        <v>264</v>
      </c>
      <c r="G14" s="3">
        <v>2.9720385212217058</v>
      </c>
      <c r="H14" s="3">
        <v>3</v>
      </c>
      <c r="I14" s="3"/>
      <c r="J14" s="25">
        <v>103</v>
      </c>
      <c r="K14" s="5">
        <v>1.1595453321433171</v>
      </c>
      <c r="L14" s="5">
        <v>25.242718446601941</v>
      </c>
    </row>
    <row r="15" spans="1:12" ht="12.6" customHeight="1" x14ac:dyDescent="0.25">
      <c r="A15" s="4">
        <v>2001</v>
      </c>
      <c r="B15" s="3">
        <v>482</v>
      </c>
      <c r="C15" s="102" t="s">
        <v>34</v>
      </c>
      <c r="D15" s="3">
        <v>5</v>
      </c>
      <c r="E15" s="3"/>
      <c r="F15" s="3">
        <v>318</v>
      </c>
      <c r="G15" s="3">
        <v>3.5693728948557033</v>
      </c>
      <c r="H15" s="3">
        <v>2</v>
      </c>
      <c r="I15" s="3"/>
      <c r="J15" s="25">
        <v>104</v>
      </c>
      <c r="K15" s="5">
        <v>1.1673420788207332</v>
      </c>
      <c r="L15" s="5">
        <v>10.576923076923077</v>
      </c>
    </row>
    <row r="16" spans="1:12" ht="12.6" customHeight="1" x14ac:dyDescent="0.25">
      <c r="A16" s="4">
        <v>2002</v>
      </c>
      <c r="B16" s="3">
        <v>640</v>
      </c>
      <c r="C16" s="102" t="s">
        <v>34</v>
      </c>
      <c r="D16" s="3">
        <v>7</v>
      </c>
      <c r="E16" s="3"/>
      <c r="F16" s="3">
        <v>393</v>
      </c>
      <c r="G16" s="3">
        <v>4.3955857134740244</v>
      </c>
      <c r="H16" s="3">
        <v>3</v>
      </c>
      <c r="I16" s="3"/>
      <c r="J16" s="25">
        <v>122</v>
      </c>
      <c r="K16" s="5">
        <v>1.3645329695771782</v>
      </c>
      <c r="L16" s="5">
        <v>14.754098360655737</v>
      </c>
    </row>
    <row r="17" spans="1:12" ht="12.6" customHeight="1" x14ac:dyDescent="0.25">
      <c r="A17" s="4">
        <v>2003</v>
      </c>
      <c r="B17" s="3">
        <v>634</v>
      </c>
      <c r="C17" s="102" t="s">
        <v>34</v>
      </c>
      <c r="D17" s="3">
        <v>7</v>
      </c>
      <c r="E17" s="3"/>
      <c r="F17" s="3">
        <v>425</v>
      </c>
      <c r="G17" s="3">
        <v>4.7350225665604908</v>
      </c>
      <c r="H17" s="3">
        <v>2</v>
      </c>
      <c r="I17" s="3"/>
      <c r="J17" s="25">
        <v>126</v>
      </c>
      <c r="K17" s="5">
        <v>1.4037949256155808</v>
      </c>
      <c r="L17" s="5">
        <v>13.492063492063492</v>
      </c>
    </row>
    <row r="18" spans="1:12" ht="12.6" customHeight="1" x14ac:dyDescent="0.25">
      <c r="A18" s="4">
        <v>2004</v>
      </c>
      <c r="B18" s="3">
        <v>925</v>
      </c>
      <c r="C18" s="102" t="s">
        <v>34</v>
      </c>
      <c r="D18" s="3">
        <v>10</v>
      </c>
      <c r="E18" s="3"/>
      <c r="F18" s="3">
        <v>480</v>
      </c>
      <c r="G18" s="3">
        <v>5.3265910527474558</v>
      </c>
      <c r="H18" s="3">
        <v>2</v>
      </c>
      <c r="I18" s="3"/>
      <c r="J18" s="25">
        <v>134</v>
      </c>
      <c r="K18" s="5">
        <v>1.4870066688919981</v>
      </c>
      <c r="L18" s="5">
        <v>14.925373134328357</v>
      </c>
    </row>
    <row r="19" spans="1:12" ht="12.6" customHeight="1" x14ac:dyDescent="0.25">
      <c r="A19" s="4">
        <v>2005</v>
      </c>
      <c r="B19" s="3">
        <v>851</v>
      </c>
      <c r="C19" s="102" t="s">
        <v>34</v>
      </c>
      <c r="D19" s="3">
        <v>9</v>
      </c>
      <c r="E19" s="3"/>
      <c r="F19" s="3">
        <v>652</v>
      </c>
      <c r="G19" s="3">
        <v>7.2062098961156318</v>
      </c>
      <c r="H19" s="3">
        <v>3</v>
      </c>
      <c r="I19" s="3"/>
      <c r="J19" s="25">
        <v>195</v>
      </c>
      <c r="K19" s="5">
        <v>2.1552314873351968</v>
      </c>
      <c r="L19" s="5">
        <v>15.897435897435896</v>
      </c>
    </row>
    <row r="20" spans="1:12" ht="12.6" customHeight="1" x14ac:dyDescent="0.25">
      <c r="A20" s="4">
        <v>2006</v>
      </c>
      <c r="B20" s="3">
        <v>1053</v>
      </c>
      <c r="C20" s="102" t="s">
        <v>34</v>
      </c>
      <c r="D20" s="3">
        <v>12</v>
      </c>
      <c r="E20" s="3"/>
      <c r="F20" s="3">
        <v>666</v>
      </c>
      <c r="G20" s="3">
        <v>7.3080348771026644</v>
      </c>
      <c r="H20" s="3">
        <v>2</v>
      </c>
      <c r="I20" s="3"/>
      <c r="J20" s="25">
        <v>183</v>
      </c>
      <c r="K20" s="5">
        <v>2.0080636374020835</v>
      </c>
      <c r="L20" s="5">
        <v>18.579234972677597</v>
      </c>
    </row>
    <row r="21" spans="1:12" ht="12.6" customHeight="1" x14ac:dyDescent="0.25">
      <c r="A21" s="4" t="s">
        <v>71</v>
      </c>
      <c r="B21" s="3">
        <v>1422</v>
      </c>
      <c r="C21" s="102" t="s">
        <v>34</v>
      </c>
      <c r="D21" s="3">
        <v>16</v>
      </c>
      <c r="E21" s="3"/>
      <c r="F21" s="3">
        <v>1011</v>
      </c>
      <c r="G21" s="3">
        <v>11.009561548295006</v>
      </c>
      <c r="H21" s="3">
        <v>4.2532146389713157</v>
      </c>
      <c r="I21" s="3"/>
      <c r="J21" s="25">
        <v>218</v>
      </c>
      <c r="K21" s="5">
        <v>2.3739707393949665</v>
      </c>
      <c r="L21" s="5">
        <v>23.394495412844037</v>
      </c>
    </row>
    <row r="22" spans="1:12" ht="12.6" customHeight="1" x14ac:dyDescent="0.25">
      <c r="A22" s="4">
        <v>2008</v>
      </c>
      <c r="B22" s="3">
        <v>1957</v>
      </c>
      <c r="C22" s="102" t="s">
        <v>34</v>
      </c>
      <c r="D22" s="3">
        <v>21</v>
      </c>
      <c r="E22" s="3"/>
      <c r="F22" s="3">
        <v>1216</v>
      </c>
      <c r="G22" s="3">
        <v>13.13693188036274</v>
      </c>
      <c r="H22" s="3">
        <v>4.2763157894736841</v>
      </c>
      <c r="I22" s="3"/>
      <c r="J22" s="25">
        <v>273</v>
      </c>
      <c r="K22" s="5">
        <v>2.9493276343248587</v>
      </c>
      <c r="L22" s="25">
        <v>31</v>
      </c>
    </row>
    <row r="23" spans="1:12" ht="12.6" customHeight="1" x14ac:dyDescent="0.25">
      <c r="A23" s="4">
        <v>2009</v>
      </c>
      <c r="B23" s="3">
        <v>1752</v>
      </c>
      <c r="C23" s="102" t="s">
        <v>34</v>
      </c>
      <c r="D23" s="3">
        <v>19</v>
      </c>
      <c r="E23" s="3"/>
      <c r="F23" s="3">
        <v>1413</v>
      </c>
      <c r="G23" s="3">
        <v>15.127375067473661</v>
      </c>
      <c r="H23" s="3">
        <v>5.3786270346779901</v>
      </c>
      <c r="I23" s="3"/>
      <c r="J23" s="25">
        <v>309</v>
      </c>
      <c r="K23" s="5">
        <v>3.30810962197407</v>
      </c>
      <c r="L23" s="25">
        <v>28</v>
      </c>
    </row>
    <row r="24" spans="1:12" ht="12.6" customHeight="1" x14ac:dyDescent="0.25">
      <c r="A24" s="4">
        <v>2010</v>
      </c>
      <c r="B24" s="3">
        <v>1911</v>
      </c>
      <c r="C24" s="102" t="s">
        <v>34</v>
      </c>
      <c r="D24" s="3">
        <v>20</v>
      </c>
      <c r="E24" s="3"/>
      <c r="F24" s="3">
        <v>1412</v>
      </c>
      <c r="G24" s="3">
        <v>14.996436753165236</v>
      </c>
      <c r="H24" s="3">
        <v>5.1699716713881019</v>
      </c>
      <c r="I24" s="3"/>
      <c r="J24" s="25">
        <v>304</v>
      </c>
      <c r="K24" s="5">
        <v>3.2286945984151783</v>
      </c>
      <c r="L24" s="25">
        <v>26</v>
      </c>
    </row>
    <row r="25" spans="1:12" ht="12.6" customHeight="1" x14ac:dyDescent="0.25">
      <c r="A25" s="4">
        <v>2011</v>
      </c>
      <c r="B25" s="3" t="s">
        <v>72</v>
      </c>
      <c r="C25" s="102" t="s">
        <v>34</v>
      </c>
      <c r="D25" s="3">
        <v>83</v>
      </c>
      <c r="E25" s="3"/>
      <c r="F25" s="3">
        <v>1821</v>
      </c>
      <c r="G25" s="3">
        <v>19.203077554175401</v>
      </c>
      <c r="H25" s="3">
        <v>4.2833607907743003</v>
      </c>
      <c r="I25" s="3"/>
      <c r="J25" s="25">
        <v>460</v>
      </c>
      <c r="K25" s="5">
        <v>4.8508597885341489</v>
      </c>
      <c r="L25" s="25">
        <v>23</v>
      </c>
    </row>
    <row r="26" spans="1:12" ht="12.6" customHeight="1" x14ac:dyDescent="0.25">
      <c r="A26" s="4">
        <v>2012</v>
      </c>
      <c r="B26" s="3">
        <v>2193</v>
      </c>
      <c r="C26" s="102" t="s">
        <v>34</v>
      </c>
      <c r="D26" s="3">
        <v>23</v>
      </c>
      <c r="E26" s="3"/>
      <c r="F26" s="3">
        <v>1690</v>
      </c>
      <c r="G26" s="3">
        <v>17.685421969459053</v>
      </c>
      <c r="H26" s="3">
        <v>4.4378698224852071</v>
      </c>
      <c r="I26" s="3"/>
      <c r="J26" s="25">
        <v>450</v>
      </c>
      <c r="K26" s="5">
        <v>4.7091360273707545</v>
      </c>
      <c r="L26" s="25">
        <v>21</v>
      </c>
    </row>
    <row r="27" spans="1:12" ht="12.6" customHeight="1" x14ac:dyDescent="0.25">
      <c r="A27" s="4">
        <v>2013</v>
      </c>
      <c r="B27" s="3">
        <v>2506</v>
      </c>
      <c r="C27" s="3">
        <v>93.81484437350359</v>
      </c>
      <c r="D27" s="3">
        <v>26</v>
      </c>
      <c r="E27" s="3"/>
      <c r="F27" s="3">
        <v>1738</v>
      </c>
      <c r="G27" s="3">
        <v>18.019953417694641</v>
      </c>
      <c r="H27" s="3">
        <v>4.1426927502876865</v>
      </c>
      <c r="I27" s="3"/>
      <c r="J27" s="25">
        <v>353</v>
      </c>
      <c r="K27" s="5">
        <v>3.659979031326932</v>
      </c>
      <c r="L27" s="25">
        <v>19</v>
      </c>
    </row>
    <row r="28" spans="1:12" ht="12.6" customHeight="1" x14ac:dyDescent="0.25">
      <c r="A28" s="4">
        <v>2014</v>
      </c>
      <c r="B28" s="3">
        <v>2190</v>
      </c>
      <c r="C28" s="3">
        <v>92.191780821917817</v>
      </c>
      <c r="D28" s="3">
        <v>23</v>
      </c>
      <c r="E28" s="3"/>
      <c r="F28" s="3">
        <v>1597</v>
      </c>
      <c r="G28" s="3">
        <v>16.383931846126462</v>
      </c>
      <c r="H28" s="3">
        <v>5.5103318722604886</v>
      </c>
      <c r="I28" s="3"/>
      <c r="J28" s="25">
        <v>350</v>
      </c>
      <c r="K28" s="5">
        <v>3.5907176870032944</v>
      </c>
      <c r="L28" s="25">
        <v>20</v>
      </c>
    </row>
    <row r="29" spans="1:12" ht="12.6" customHeight="1" x14ac:dyDescent="0.25">
      <c r="A29" s="4">
        <v>2015</v>
      </c>
      <c r="B29" s="3">
        <v>2088</v>
      </c>
      <c r="C29" s="3">
        <v>91.044061302681996</v>
      </c>
      <c r="D29" s="3">
        <v>21</v>
      </c>
      <c r="E29" s="3"/>
      <c r="F29" s="3">
        <v>1495</v>
      </c>
      <c r="G29" s="3">
        <v>15.17609806175342</v>
      </c>
      <c r="H29" s="3">
        <v>5.2173913043478262</v>
      </c>
      <c r="I29" s="3"/>
      <c r="J29" s="25">
        <v>277</v>
      </c>
      <c r="K29" s="5">
        <v>2.8118924167931088</v>
      </c>
      <c r="L29" s="25">
        <v>16</v>
      </c>
    </row>
    <row r="30" spans="1:12" ht="12.6" customHeight="1" x14ac:dyDescent="0.25">
      <c r="A30" s="4">
        <v>2016</v>
      </c>
      <c r="B30" s="3">
        <v>2029</v>
      </c>
      <c r="C30" s="3">
        <v>87.826515524889103</v>
      </c>
      <c r="D30" s="3">
        <v>20</v>
      </c>
      <c r="E30" s="3"/>
      <c r="F30" s="3">
        <v>1338</v>
      </c>
      <c r="G30" s="3">
        <v>13.386488430942476</v>
      </c>
      <c r="H30" s="3">
        <v>6.1285500747384152</v>
      </c>
      <c r="I30" s="3"/>
      <c r="J30" s="25">
        <v>237</v>
      </c>
      <c r="K30" s="5">
        <v>2.3711492960638019</v>
      </c>
      <c r="L30" s="25">
        <v>18</v>
      </c>
    </row>
    <row r="31" spans="1:12" ht="12.6" customHeight="1" x14ac:dyDescent="0.25">
      <c r="A31" s="4">
        <v>2017</v>
      </c>
      <c r="B31" s="3">
        <v>2097</v>
      </c>
      <c r="C31" s="3">
        <v>87.887458273724377</v>
      </c>
      <c r="D31" s="3">
        <v>21</v>
      </c>
      <c r="E31" s="3"/>
      <c r="F31" s="3">
        <v>1473</v>
      </c>
      <c r="G31" s="3">
        <v>14.554987914320625</v>
      </c>
      <c r="H31" s="3">
        <v>5.5668703326544469</v>
      </c>
      <c r="I31" s="3"/>
      <c r="J31" s="25">
        <v>249</v>
      </c>
      <c r="K31" s="5">
        <v>2.4604154722782319</v>
      </c>
      <c r="L31" s="25">
        <v>16</v>
      </c>
    </row>
    <row r="32" spans="1:12" ht="12.6" customHeight="1" x14ac:dyDescent="0.25">
      <c r="A32" s="4">
        <v>2018</v>
      </c>
      <c r="B32" s="3">
        <v>2141</v>
      </c>
      <c r="C32" s="3">
        <v>88.136384866884626</v>
      </c>
      <c r="D32" s="3">
        <v>21</v>
      </c>
      <c r="E32" s="3"/>
      <c r="F32" s="3">
        <v>1544</v>
      </c>
      <c r="G32" s="3">
        <v>15.092591189699892</v>
      </c>
      <c r="H32" s="3">
        <v>6</v>
      </c>
      <c r="I32" s="3"/>
      <c r="J32" s="25">
        <v>259</v>
      </c>
      <c r="K32" s="5">
        <v>2.5317235221063941</v>
      </c>
      <c r="L32" s="25">
        <v>16</v>
      </c>
    </row>
    <row r="33" spans="1:12" ht="12.6" customHeight="1" x14ac:dyDescent="0.25">
      <c r="A33" s="4">
        <v>2019</v>
      </c>
      <c r="B33" s="3">
        <v>2246</v>
      </c>
      <c r="C33" s="3">
        <v>90.427426536064118</v>
      </c>
      <c r="D33" s="3">
        <v>22</v>
      </c>
      <c r="E33" s="3"/>
      <c r="F33" s="3">
        <v>1647</v>
      </c>
      <c r="G33" s="3">
        <v>15.947574985797749</v>
      </c>
      <c r="H33" s="3">
        <v>7</v>
      </c>
      <c r="I33" s="3"/>
      <c r="J33" s="25">
        <v>245</v>
      </c>
      <c r="K33" s="5">
        <v>2.3722865036554031</v>
      </c>
      <c r="L33" s="25">
        <v>17</v>
      </c>
    </row>
    <row r="34" spans="1:12" ht="12.6" customHeight="1" x14ac:dyDescent="0.25">
      <c r="A34" s="4">
        <v>2020</v>
      </c>
      <c r="B34" s="3">
        <v>2607</v>
      </c>
      <c r="C34" s="3">
        <v>87.763713080168785</v>
      </c>
      <c r="D34" s="3">
        <v>25</v>
      </c>
      <c r="E34" s="3"/>
      <c r="F34" s="3">
        <v>1894</v>
      </c>
      <c r="G34" s="3">
        <v>18.247867509305784</v>
      </c>
      <c r="H34" s="3">
        <v>7</v>
      </c>
      <c r="I34" s="3"/>
      <c r="J34" s="25">
        <v>283</v>
      </c>
      <c r="K34" s="5">
        <v>2.7265821040831768</v>
      </c>
      <c r="L34" s="25">
        <v>14</v>
      </c>
    </row>
    <row r="35" spans="1:12" ht="12.6" customHeight="1" x14ac:dyDescent="0.25">
      <c r="A35" s="4">
        <v>2021</v>
      </c>
      <c r="B35" s="3">
        <v>2752</v>
      </c>
      <c r="C35" s="3">
        <v>89.135174418604649</v>
      </c>
      <c r="D35" s="3">
        <v>26</v>
      </c>
      <c r="E35" s="3"/>
      <c r="F35" s="3">
        <v>1949</v>
      </c>
      <c r="G35" s="3">
        <v>18.646567280813859</v>
      </c>
      <c r="H35" s="3">
        <v>8</v>
      </c>
      <c r="I35" s="3"/>
      <c r="J35" s="25">
        <v>364</v>
      </c>
      <c r="K35" s="5">
        <v>3.482478445467545</v>
      </c>
      <c r="L35" s="25">
        <v>13</v>
      </c>
    </row>
    <row r="36" spans="1:12" ht="12.6" customHeight="1" x14ac:dyDescent="0.25">
      <c r="A36" s="4">
        <v>2022</v>
      </c>
      <c r="B36" s="3">
        <v>2375</v>
      </c>
      <c r="C36" s="3">
        <v>86.568421052631578</v>
      </c>
      <c r="D36" s="3">
        <v>23</v>
      </c>
      <c r="E36" s="3"/>
      <c r="F36" s="3">
        <v>1913</v>
      </c>
      <c r="G36" s="3">
        <v>18.181721410787532</v>
      </c>
      <c r="H36" s="3">
        <v>7</v>
      </c>
      <c r="I36" s="3"/>
      <c r="J36" s="25">
        <v>342</v>
      </c>
      <c r="K36" s="5">
        <v>3.2504697974330035</v>
      </c>
      <c r="L36" s="25">
        <v>11</v>
      </c>
    </row>
    <row r="37" spans="1:12" ht="12.6" customHeight="1" x14ac:dyDescent="0.25">
      <c r="A37" s="4">
        <v>2023</v>
      </c>
      <c r="B37" s="3">
        <v>2289</v>
      </c>
      <c r="C37" s="3">
        <v>79.947575360419393</v>
      </c>
      <c r="D37" s="3">
        <v>22</v>
      </c>
      <c r="E37" s="3"/>
      <c r="F37" s="3">
        <v>1640</v>
      </c>
      <c r="G37" s="3">
        <v>15.542508904009559</v>
      </c>
      <c r="H37" s="3">
        <v>9.4</v>
      </c>
      <c r="I37" s="3"/>
      <c r="J37" s="25">
        <v>274</v>
      </c>
      <c r="K37" s="5">
        <v>2.5967362437186701</v>
      </c>
      <c r="L37" s="25">
        <v>10</v>
      </c>
    </row>
    <row r="38" spans="1:12" ht="6" customHeight="1" x14ac:dyDescent="0.25">
      <c r="A38" s="26"/>
      <c r="B38" s="11"/>
      <c r="C38" s="11"/>
      <c r="D38" s="11"/>
      <c r="E38" s="11"/>
      <c r="F38" s="11"/>
      <c r="G38" s="11"/>
      <c r="H38" s="11"/>
      <c r="I38" s="11"/>
      <c r="J38" s="43"/>
      <c r="K38" s="43"/>
      <c r="L38" s="43"/>
    </row>
    <row r="39" spans="1:12" ht="15" customHeight="1" x14ac:dyDescent="0.25">
      <c r="A39" s="120" t="s">
        <v>99</v>
      </c>
      <c r="B39" s="120"/>
      <c r="C39" s="120"/>
      <c r="D39" s="120"/>
      <c r="E39" s="120"/>
      <c r="F39" s="120"/>
      <c r="G39" s="120"/>
      <c r="H39" s="120"/>
      <c r="I39" s="120"/>
      <c r="J39" s="120"/>
      <c r="K39" s="120"/>
      <c r="L39" s="120"/>
    </row>
    <row r="40" spans="1:12" ht="6" customHeight="1" x14ac:dyDescent="0.25">
      <c r="A40" s="42"/>
      <c r="B40" s="42"/>
      <c r="C40" s="42"/>
      <c r="D40" s="42"/>
      <c r="E40" s="42"/>
      <c r="F40" s="42"/>
      <c r="G40" s="42"/>
      <c r="H40" s="42"/>
      <c r="I40" s="42"/>
      <c r="J40" s="42"/>
      <c r="K40" s="42"/>
      <c r="L40" s="42"/>
    </row>
    <row r="41" spans="1:12" ht="15" customHeight="1" x14ac:dyDescent="0.25">
      <c r="A41" s="120" t="s">
        <v>129</v>
      </c>
      <c r="B41" s="120"/>
      <c r="C41" s="120"/>
      <c r="D41" s="120"/>
      <c r="E41" s="120"/>
      <c r="F41" s="120"/>
      <c r="G41" s="120"/>
      <c r="H41" s="120"/>
      <c r="I41" s="120"/>
      <c r="J41" s="120"/>
      <c r="K41" s="120"/>
      <c r="L41" s="120"/>
    </row>
    <row r="42" spans="1:12" ht="30" customHeight="1" x14ac:dyDescent="0.25">
      <c r="A42" s="120" t="s">
        <v>73</v>
      </c>
      <c r="B42" s="120"/>
      <c r="C42" s="120"/>
      <c r="D42" s="120"/>
      <c r="E42" s="120"/>
      <c r="F42" s="120"/>
      <c r="G42" s="120"/>
      <c r="H42" s="120"/>
      <c r="I42" s="120"/>
      <c r="J42" s="120"/>
      <c r="K42" s="120"/>
      <c r="L42" s="120"/>
    </row>
    <row r="43" spans="1:12" ht="15" customHeight="1" x14ac:dyDescent="0.25">
      <c r="A43" s="120" t="s">
        <v>143</v>
      </c>
      <c r="B43" s="120"/>
      <c r="C43" s="120"/>
      <c r="D43" s="120"/>
      <c r="E43" s="120"/>
      <c r="F43" s="120"/>
      <c r="G43" s="120"/>
      <c r="H43" s="120"/>
      <c r="I43" s="120"/>
      <c r="J43" s="120"/>
      <c r="K43" s="120"/>
      <c r="L43" s="120"/>
    </row>
  </sheetData>
  <mergeCells count="12">
    <mergeCell ref="A43:L43"/>
    <mergeCell ref="A1:B1"/>
    <mergeCell ref="A2:B2"/>
    <mergeCell ref="H1:L1"/>
    <mergeCell ref="A42:L42"/>
    <mergeCell ref="J4:L4"/>
    <mergeCell ref="A3:L3"/>
    <mergeCell ref="A39:L39"/>
    <mergeCell ref="B4:D4"/>
    <mergeCell ref="F4:H4"/>
    <mergeCell ref="A4:A5"/>
    <mergeCell ref="A41:L41"/>
  </mergeCells>
  <hyperlinks>
    <hyperlink ref="H1:L1" location="Tabellförteckning!A1" display="Tillbaka till innehållsföreckningen " xr:uid="{00000000-0004-0000-5700-000000000000}"/>
  </hyperlinks>
  <pageMargins left="0.75" right="0.75" top="1" bottom="1" header="0.5" footer="0.5"/>
  <pageSetup paperSize="9" scale="82"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pageSetUpPr fitToPage="1"/>
  </sheetPr>
  <dimension ref="A1:M42"/>
  <sheetViews>
    <sheetView zoomScaleNormal="100" workbookViewId="0">
      <pane ySplit="5" topLeftCell="A6" activePane="bottomLeft" state="frozen"/>
      <selection activeCell="B14" sqref="A1:I14"/>
      <selection pane="bottomLeft" activeCell="A41" sqref="A41:K41"/>
    </sheetView>
  </sheetViews>
  <sheetFormatPr defaultColWidth="8.5546875" defaultRowHeight="13.2" x14ac:dyDescent="0.25"/>
  <cols>
    <col min="1" max="1" width="6.5546875" style="4" customWidth="1"/>
    <col min="2" max="2" width="8.5546875" style="14" customWidth="1"/>
    <col min="3" max="3" width="6.5546875" style="14" customWidth="1"/>
    <col min="4" max="4" width="8.5546875" style="14" customWidth="1"/>
    <col min="5" max="5" width="6.5546875" style="14" customWidth="1"/>
    <col min="6" max="6" width="8.5546875" style="14" customWidth="1"/>
    <col min="7" max="7" width="6.5546875" style="14" customWidth="1"/>
    <col min="8" max="8" width="8.5546875" style="14" customWidth="1"/>
    <col min="9" max="9" width="6.5546875" style="14" customWidth="1"/>
    <col min="10" max="10" width="8.5546875" style="14" customWidth="1"/>
    <col min="11" max="11" width="6.5546875" style="14" customWidth="1"/>
    <col min="12" max="16384" width="8.5546875" style="14"/>
  </cols>
  <sheetData>
    <row r="1" spans="1:13" ht="30" customHeight="1" x14ac:dyDescent="0.25">
      <c r="A1" s="121"/>
      <c r="B1" s="122"/>
      <c r="I1" s="112" t="s">
        <v>61</v>
      </c>
      <c r="J1" s="113"/>
      <c r="K1" s="113"/>
    </row>
    <row r="2" spans="1:13" ht="6" customHeight="1" x14ac:dyDescent="0.25">
      <c r="A2" s="121"/>
      <c r="B2" s="122"/>
    </row>
    <row r="3" spans="1:13" ht="30" customHeight="1" x14ac:dyDescent="0.25">
      <c r="A3" s="124" t="s">
        <v>126</v>
      </c>
      <c r="B3" s="125"/>
      <c r="C3" s="125"/>
      <c r="D3" s="127"/>
      <c r="E3" s="127"/>
      <c r="F3" s="127"/>
      <c r="G3" s="127"/>
      <c r="H3" s="127"/>
      <c r="I3" s="127"/>
      <c r="J3" s="127"/>
      <c r="K3" s="133"/>
    </row>
    <row r="4" spans="1:13" ht="15" customHeight="1" x14ac:dyDescent="0.25">
      <c r="A4" s="129" t="s">
        <v>29</v>
      </c>
      <c r="B4" s="123" t="s">
        <v>127</v>
      </c>
      <c r="C4" s="123"/>
      <c r="D4" s="123" t="s">
        <v>108</v>
      </c>
      <c r="E4" s="123"/>
      <c r="F4" s="123" t="s">
        <v>109</v>
      </c>
      <c r="G4" s="123"/>
      <c r="H4" s="123" t="s">
        <v>110</v>
      </c>
      <c r="I4" s="123"/>
      <c r="J4" s="123" t="s">
        <v>74</v>
      </c>
      <c r="K4" s="123"/>
    </row>
    <row r="5" spans="1:13" ht="15" customHeight="1" x14ac:dyDescent="0.25">
      <c r="A5" s="121"/>
      <c r="B5" s="25" t="s">
        <v>21</v>
      </c>
      <c r="C5" s="25" t="s">
        <v>31</v>
      </c>
      <c r="D5" s="25" t="s">
        <v>21</v>
      </c>
      <c r="E5" s="25" t="s">
        <v>31</v>
      </c>
      <c r="F5" s="25" t="s">
        <v>21</v>
      </c>
      <c r="G5" s="25" t="s">
        <v>31</v>
      </c>
      <c r="H5" s="25" t="s">
        <v>21</v>
      </c>
      <c r="I5" s="25" t="s">
        <v>31</v>
      </c>
      <c r="J5" s="25" t="s">
        <v>21</v>
      </c>
      <c r="K5" s="25" t="s">
        <v>31</v>
      </c>
    </row>
    <row r="6" spans="1:13" ht="6" customHeight="1" x14ac:dyDescent="0.25">
      <c r="A6" s="12"/>
      <c r="B6" s="11"/>
      <c r="C6" s="11"/>
      <c r="D6" s="11"/>
      <c r="E6" s="11"/>
      <c r="F6" s="11"/>
      <c r="G6" s="11"/>
      <c r="H6" s="11"/>
      <c r="I6" s="11"/>
      <c r="J6" s="11"/>
      <c r="K6" s="11"/>
    </row>
    <row r="7" spans="1:13" ht="12.6" customHeight="1" x14ac:dyDescent="0.25">
      <c r="A7" s="4">
        <v>1993</v>
      </c>
      <c r="B7" s="3">
        <v>53</v>
      </c>
      <c r="C7" s="3">
        <f>B7/J7*100</f>
        <v>23.144104803493452</v>
      </c>
      <c r="D7" s="3">
        <v>127</v>
      </c>
      <c r="E7" s="3">
        <f>D7/J7*100</f>
        <v>55.458515283842793</v>
      </c>
      <c r="F7" s="3">
        <v>34</v>
      </c>
      <c r="G7" s="3">
        <f>F7/J7*100</f>
        <v>14.847161572052403</v>
      </c>
      <c r="H7" s="3">
        <v>15</v>
      </c>
      <c r="I7" s="3">
        <f>H7/J7*100</f>
        <v>6.5502183406113534</v>
      </c>
      <c r="J7" s="3">
        <f t="shared" ref="J7:J20" si="0">B7+D7+F7+H7</f>
        <v>229</v>
      </c>
      <c r="K7" s="3">
        <v>100</v>
      </c>
      <c r="M7" s="53"/>
    </row>
    <row r="8" spans="1:13" ht="12.6" customHeight="1" x14ac:dyDescent="0.25">
      <c r="A8" s="4">
        <v>1994</v>
      </c>
      <c r="B8" s="3">
        <v>35</v>
      </c>
      <c r="C8" s="3">
        <f t="shared" ref="C8:C37" si="1">B8/J8*100</f>
        <v>17.766497461928935</v>
      </c>
      <c r="D8" s="3">
        <v>112</v>
      </c>
      <c r="E8" s="3">
        <f t="shared" ref="E8:E37" si="2">D8/J8*100</f>
        <v>56.852791878172596</v>
      </c>
      <c r="F8" s="3">
        <v>39</v>
      </c>
      <c r="G8" s="3">
        <f t="shared" ref="G8:G37" si="3">F8/J8*100</f>
        <v>19.796954314720814</v>
      </c>
      <c r="H8" s="3">
        <v>11</v>
      </c>
      <c r="I8" s="3">
        <f t="shared" ref="I8:I37" si="4">H8/J8*100</f>
        <v>5.5837563451776653</v>
      </c>
      <c r="J8" s="3">
        <f t="shared" si="0"/>
        <v>197</v>
      </c>
      <c r="K8" s="3">
        <v>100</v>
      </c>
      <c r="M8" s="53"/>
    </row>
    <row r="9" spans="1:13" ht="12.6" customHeight="1" x14ac:dyDescent="0.25">
      <c r="A9" s="4">
        <v>1995</v>
      </c>
      <c r="B9" s="3">
        <v>38</v>
      </c>
      <c r="C9" s="3">
        <f t="shared" si="1"/>
        <v>21.348314606741571</v>
      </c>
      <c r="D9" s="3">
        <v>93</v>
      </c>
      <c r="E9" s="3">
        <f t="shared" si="2"/>
        <v>52.247191011235962</v>
      </c>
      <c r="F9" s="3">
        <v>37</v>
      </c>
      <c r="G9" s="3">
        <f t="shared" si="3"/>
        <v>20.786516853932586</v>
      </c>
      <c r="H9" s="3">
        <v>10</v>
      </c>
      <c r="I9" s="3">
        <f t="shared" si="4"/>
        <v>5.6179775280898872</v>
      </c>
      <c r="J9" s="3">
        <f t="shared" si="0"/>
        <v>178</v>
      </c>
      <c r="K9" s="3">
        <v>100</v>
      </c>
      <c r="M9" s="53"/>
    </row>
    <row r="10" spans="1:13" ht="12.6" customHeight="1" x14ac:dyDescent="0.25">
      <c r="A10" s="4">
        <v>1996</v>
      </c>
      <c r="B10" s="3">
        <v>32</v>
      </c>
      <c r="C10" s="3">
        <f t="shared" si="1"/>
        <v>17.679558011049721</v>
      </c>
      <c r="D10" s="3">
        <v>101</v>
      </c>
      <c r="E10" s="3">
        <f t="shared" si="2"/>
        <v>55.80110497237569</v>
      </c>
      <c r="F10" s="3">
        <v>36</v>
      </c>
      <c r="G10" s="3">
        <f t="shared" si="3"/>
        <v>19.88950276243094</v>
      </c>
      <c r="H10" s="3">
        <v>12</v>
      </c>
      <c r="I10" s="3">
        <f t="shared" si="4"/>
        <v>6.6298342541436464</v>
      </c>
      <c r="J10" s="3">
        <f t="shared" si="0"/>
        <v>181</v>
      </c>
      <c r="K10" s="3">
        <v>100</v>
      </c>
      <c r="M10" s="53"/>
    </row>
    <row r="11" spans="1:13" ht="12.6" customHeight="1" x14ac:dyDescent="0.25">
      <c r="A11" s="4">
        <v>1997</v>
      </c>
      <c r="B11" s="3">
        <v>35</v>
      </c>
      <c r="C11" s="3">
        <f t="shared" si="1"/>
        <v>19.886363636363637</v>
      </c>
      <c r="D11" s="3">
        <v>95</v>
      </c>
      <c r="E11" s="3">
        <f t="shared" si="2"/>
        <v>53.977272727272727</v>
      </c>
      <c r="F11" s="3">
        <v>32</v>
      </c>
      <c r="G11" s="3">
        <f t="shared" si="3"/>
        <v>18.181818181818183</v>
      </c>
      <c r="H11" s="3">
        <v>14</v>
      </c>
      <c r="I11" s="3">
        <f t="shared" si="4"/>
        <v>7.9545454545454541</v>
      </c>
      <c r="J11" s="3">
        <f t="shared" si="0"/>
        <v>176</v>
      </c>
      <c r="K11" s="3">
        <v>100</v>
      </c>
      <c r="M11" s="53"/>
    </row>
    <row r="12" spans="1:13" ht="12.6" customHeight="1" x14ac:dyDescent="0.25">
      <c r="A12" s="4">
        <v>1998</v>
      </c>
      <c r="B12" s="3">
        <v>31</v>
      </c>
      <c r="C12" s="3">
        <f t="shared" si="1"/>
        <v>16.402116402116402</v>
      </c>
      <c r="D12" s="3">
        <v>109</v>
      </c>
      <c r="E12" s="3">
        <f t="shared" si="2"/>
        <v>57.671957671957671</v>
      </c>
      <c r="F12" s="3">
        <v>39</v>
      </c>
      <c r="G12" s="3">
        <f t="shared" si="3"/>
        <v>20.634920634920633</v>
      </c>
      <c r="H12" s="3">
        <v>10</v>
      </c>
      <c r="I12" s="3">
        <f t="shared" si="4"/>
        <v>5.2910052910052912</v>
      </c>
      <c r="J12" s="3">
        <f t="shared" si="0"/>
        <v>189</v>
      </c>
      <c r="K12" s="3">
        <v>100</v>
      </c>
      <c r="M12" s="53"/>
    </row>
    <row r="13" spans="1:13" ht="12.6" customHeight="1" x14ac:dyDescent="0.25">
      <c r="A13" s="4">
        <v>1999</v>
      </c>
      <c r="B13" s="3">
        <v>17</v>
      </c>
      <c r="C13" s="3">
        <f t="shared" si="1"/>
        <v>9.8837209302325579</v>
      </c>
      <c r="D13" s="3">
        <v>121</v>
      </c>
      <c r="E13" s="3">
        <f t="shared" si="2"/>
        <v>70.348837209302332</v>
      </c>
      <c r="F13" s="3">
        <v>27</v>
      </c>
      <c r="G13" s="3">
        <f t="shared" si="3"/>
        <v>15.697674418604651</v>
      </c>
      <c r="H13" s="3">
        <v>7</v>
      </c>
      <c r="I13" s="3">
        <f t="shared" si="4"/>
        <v>4.0697674418604652</v>
      </c>
      <c r="J13" s="3">
        <f t="shared" si="0"/>
        <v>172</v>
      </c>
      <c r="K13" s="3">
        <v>100</v>
      </c>
      <c r="M13" s="53"/>
    </row>
    <row r="14" spans="1:13" ht="12.6" customHeight="1" x14ac:dyDescent="0.25">
      <c r="A14" s="4">
        <v>2000</v>
      </c>
      <c r="B14" s="3">
        <v>41</v>
      </c>
      <c r="C14" s="3">
        <f t="shared" si="1"/>
        <v>15.530303030303031</v>
      </c>
      <c r="D14" s="3">
        <v>165</v>
      </c>
      <c r="E14" s="3">
        <f t="shared" si="2"/>
        <v>62.5</v>
      </c>
      <c r="F14" s="3">
        <v>46</v>
      </c>
      <c r="G14" s="3">
        <f t="shared" si="3"/>
        <v>17.424242424242426</v>
      </c>
      <c r="H14" s="3">
        <v>12</v>
      </c>
      <c r="I14" s="3">
        <f t="shared" si="4"/>
        <v>4.5454545454545459</v>
      </c>
      <c r="J14" s="3">
        <f t="shared" si="0"/>
        <v>264</v>
      </c>
      <c r="K14" s="3">
        <v>100</v>
      </c>
      <c r="M14" s="53"/>
    </row>
    <row r="15" spans="1:13" ht="12.6" customHeight="1" x14ac:dyDescent="0.25">
      <c r="A15" s="4">
        <v>2001</v>
      </c>
      <c r="B15" s="3">
        <v>49</v>
      </c>
      <c r="C15" s="3">
        <f t="shared" si="1"/>
        <v>15.408805031446541</v>
      </c>
      <c r="D15" s="3">
        <v>203</v>
      </c>
      <c r="E15" s="3">
        <f t="shared" si="2"/>
        <v>63.836477987421382</v>
      </c>
      <c r="F15" s="3">
        <v>57</v>
      </c>
      <c r="G15" s="3">
        <f t="shared" si="3"/>
        <v>17.924528301886792</v>
      </c>
      <c r="H15" s="3">
        <v>9</v>
      </c>
      <c r="I15" s="3">
        <f t="shared" si="4"/>
        <v>2.8301886792452833</v>
      </c>
      <c r="J15" s="3">
        <f t="shared" si="0"/>
        <v>318</v>
      </c>
      <c r="K15" s="3">
        <v>100</v>
      </c>
      <c r="M15" s="53"/>
    </row>
    <row r="16" spans="1:13" ht="12.6" customHeight="1" x14ac:dyDescent="0.25">
      <c r="A16" s="4">
        <v>2002</v>
      </c>
      <c r="B16" s="3">
        <v>63</v>
      </c>
      <c r="C16" s="3">
        <f t="shared" si="1"/>
        <v>16.030534351145036</v>
      </c>
      <c r="D16" s="3">
        <v>244</v>
      </c>
      <c r="E16" s="3">
        <f t="shared" si="2"/>
        <v>62.086513994910945</v>
      </c>
      <c r="F16" s="3">
        <v>63</v>
      </c>
      <c r="G16" s="3">
        <f t="shared" si="3"/>
        <v>16.030534351145036</v>
      </c>
      <c r="H16" s="3">
        <v>23</v>
      </c>
      <c r="I16" s="3">
        <f t="shared" si="4"/>
        <v>5.8524173027989823</v>
      </c>
      <c r="J16" s="3">
        <f t="shared" si="0"/>
        <v>393</v>
      </c>
      <c r="K16" s="3">
        <v>100</v>
      </c>
      <c r="M16" s="53"/>
    </row>
    <row r="17" spans="1:13" ht="12.6" customHeight="1" x14ac:dyDescent="0.25">
      <c r="A17" s="4">
        <v>2003</v>
      </c>
      <c r="B17" s="3">
        <v>48</v>
      </c>
      <c r="C17" s="3">
        <f t="shared" si="1"/>
        <v>11.294117647058824</v>
      </c>
      <c r="D17" s="3">
        <v>296</v>
      </c>
      <c r="E17" s="3">
        <f t="shared" si="2"/>
        <v>69.647058823529406</v>
      </c>
      <c r="F17" s="3">
        <v>58</v>
      </c>
      <c r="G17" s="3">
        <f t="shared" si="3"/>
        <v>13.647058823529413</v>
      </c>
      <c r="H17" s="3">
        <v>23</v>
      </c>
      <c r="I17" s="3">
        <f t="shared" si="4"/>
        <v>5.4117647058823524</v>
      </c>
      <c r="J17" s="3">
        <f t="shared" si="0"/>
        <v>425</v>
      </c>
      <c r="K17" s="3">
        <v>100</v>
      </c>
      <c r="M17" s="53"/>
    </row>
    <row r="18" spans="1:13" ht="12.6" customHeight="1" x14ac:dyDescent="0.25">
      <c r="A18" s="4">
        <v>2004</v>
      </c>
      <c r="B18" s="3">
        <v>75</v>
      </c>
      <c r="C18" s="3">
        <f t="shared" si="1"/>
        <v>15.625</v>
      </c>
      <c r="D18" s="3">
        <v>301</v>
      </c>
      <c r="E18" s="3">
        <f t="shared" si="2"/>
        <v>62.708333333333336</v>
      </c>
      <c r="F18" s="3">
        <v>83</v>
      </c>
      <c r="G18" s="3">
        <f t="shared" si="3"/>
        <v>17.291666666666668</v>
      </c>
      <c r="H18" s="3">
        <v>21</v>
      </c>
      <c r="I18" s="3">
        <f t="shared" si="4"/>
        <v>4.375</v>
      </c>
      <c r="J18" s="3">
        <f t="shared" si="0"/>
        <v>480</v>
      </c>
      <c r="K18" s="3">
        <v>100</v>
      </c>
      <c r="M18" s="53"/>
    </row>
    <row r="19" spans="1:13" ht="12.6" customHeight="1" x14ac:dyDescent="0.25">
      <c r="A19" s="4">
        <v>2005</v>
      </c>
      <c r="B19" s="3">
        <v>75</v>
      </c>
      <c r="C19" s="3">
        <f t="shared" si="1"/>
        <v>11.503067484662576</v>
      </c>
      <c r="D19" s="3">
        <v>405</v>
      </c>
      <c r="E19" s="3">
        <f t="shared" si="2"/>
        <v>62.116564417177912</v>
      </c>
      <c r="F19" s="3">
        <v>133</v>
      </c>
      <c r="G19" s="3">
        <f t="shared" si="3"/>
        <v>20.398773006134967</v>
      </c>
      <c r="H19" s="3">
        <v>39</v>
      </c>
      <c r="I19" s="3">
        <f t="shared" si="4"/>
        <v>5.9815950920245404</v>
      </c>
      <c r="J19" s="3">
        <f t="shared" si="0"/>
        <v>652</v>
      </c>
      <c r="K19" s="3">
        <v>100</v>
      </c>
      <c r="M19" s="53"/>
    </row>
    <row r="20" spans="1:13" ht="12.6" customHeight="1" x14ac:dyDescent="0.25">
      <c r="A20" s="4">
        <v>2006</v>
      </c>
      <c r="B20" s="3">
        <v>77</v>
      </c>
      <c r="C20" s="3">
        <f t="shared" si="1"/>
        <v>11.561561561561561</v>
      </c>
      <c r="D20" s="3">
        <v>397</v>
      </c>
      <c r="E20" s="3">
        <f t="shared" si="2"/>
        <v>59.609609609609613</v>
      </c>
      <c r="F20" s="3">
        <v>146</v>
      </c>
      <c r="G20" s="3">
        <f t="shared" si="3"/>
        <v>21.921921921921921</v>
      </c>
      <c r="H20" s="3">
        <v>46</v>
      </c>
      <c r="I20" s="3">
        <f t="shared" si="4"/>
        <v>6.9069069069069062</v>
      </c>
      <c r="J20" s="3">
        <f t="shared" si="0"/>
        <v>666</v>
      </c>
      <c r="K20" s="3">
        <v>100</v>
      </c>
      <c r="M20" s="53"/>
    </row>
    <row r="21" spans="1:13" ht="12.6" customHeight="1" x14ac:dyDescent="0.25">
      <c r="A21" s="4" t="s">
        <v>71</v>
      </c>
      <c r="B21" s="3">
        <v>115</v>
      </c>
      <c r="C21" s="3">
        <f t="shared" si="1"/>
        <v>11.374876360039565</v>
      </c>
      <c r="D21" s="3">
        <v>612</v>
      </c>
      <c r="E21" s="3">
        <f t="shared" si="2"/>
        <v>60.534124629080125</v>
      </c>
      <c r="F21" s="3">
        <v>219</v>
      </c>
      <c r="G21" s="3">
        <f t="shared" si="3"/>
        <v>21.66172106824926</v>
      </c>
      <c r="H21" s="3">
        <v>64</v>
      </c>
      <c r="I21" s="3">
        <f t="shared" si="4"/>
        <v>6.3303659742828877</v>
      </c>
      <c r="J21" s="3">
        <v>1011</v>
      </c>
      <c r="K21" s="3">
        <v>99.901088031651838</v>
      </c>
      <c r="M21" s="53"/>
    </row>
    <row r="22" spans="1:13" ht="12.6" customHeight="1" x14ac:dyDescent="0.25">
      <c r="A22" s="4">
        <v>2008</v>
      </c>
      <c r="B22" s="3">
        <v>150</v>
      </c>
      <c r="C22" s="3">
        <f t="shared" si="1"/>
        <v>12.335526315789473</v>
      </c>
      <c r="D22" s="3">
        <v>690</v>
      </c>
      <c r="E22" s="3">
        <f t="shared" si="2"/>
        <v>56.743421052631582</v>
      </c>
      <c r="F22" s="3">
        <v>267</v>
      </c>
      <c r="G22" s="3">
        <f t="shared" si="3"/>
        <v>21.957236842105264</v>
      </c>
      <c r="H22" s="3">
        <v>109</v>
      </c>
      <c r="I22" s="3">
        <f t="shared" si="4"/>
        <v>8.9638157894736832</v>
      </c>
      <c r="J22" s="3">
        <v>1216</v>
      </c>
      <c r="K22" s="3">
        <v>100</v>
      </c>
      <c r="M22" s="53"/>
    </row>
    <row r="23" spans="1:13" ht="12.6" customHeight="1" x14ac:dyDescent="0.25">
      <c r="A23" s="4">
        <v>2009</v>
      </c>
      <c r="B23" s="3">
        <v>161</v>
      </c>
      <c r="C23" s="3">
        <f t="shared" si="1"/>
        <v>11.394196744515215</v>
      </c>
      <c r="D23" s="3">
        <v>822</v>
      </c>
      <c r="E23" s="3">
        <f t="shared" si="2"/>
        <v>58.174097664543524</v>
      </c>
      <c r="F23" s="3">
        <v>321</v>
      </c>
      <c r="G23" s="3">
        <f t="shared" si="3"/>
        <v>22.717622080679405</v>
      </c>
      <c r="H23" s="3">
        <v>109</v>
      </c>
      <c r="I23" s="3">
        <f t="shared" si="4"/>
        <v>7.7140835102618546</v>
      </c>
      <c r="J23" s="3">
        <v>1413</v>
      </c>
      <c r="K23" s="3">
        <v>100</v>
      </c>
      <c r="M23" s="53"/>
    </row>
    <row r="24" spans="1:13" ht="12.6" customHeight="1" x14ac:dyDescent="0.25">
      <c r="A24" s="4">
        <v>2010</v>
      </c>
      <c r="B24" s="3">
        <v>180</v>
      </c>
      <c r="C24" s="3">
        <f t="shared" si="1"/>
        <v>12.747875354107649</v>
      </c>
      <c r="D24" s="3">
        <v>790</v>
      </c>
      <c r="E24" s="3">
        <f t="shared" si="2"/>
        <v>55.949008498583574</v>
      </c>
      <c r="F24" s="3">
        <v>330</v>
      </c>
      <c r="G24" s="3">
        <f t="shared" si="3"/>
        <v>23.371104815864022</v>
      </c>
      <c r="H24" s="3">
        <v>112</v>
      </c>
      <c r="I24" s="3">
        <f t="shared" si="4"/>
        <v>7.9320113314447589</v>
      </c>
      <c r="J24" s="3">
        <v>1412</v>
      </c>
      <c r="K24" s="3">
        <v>100</v>
      </c>
      <c r="M24" s="53"/>
    </row>
    <row r="25" spans="1:13" ht="12.6" customHeight="1" x14ac:dyDescent="0.25">
      <c r="A25" s="4">
        <v>2011</v>
      </c>
      <c r="B25" s="3">
        <v>208</v>
      </c>
      <c r="C25" s="3">
        <f t="shared" si="1"/>
        <v>11.422295442064799</v>
      </c>
      <c r="D25" s="3">
        <v>1047</v>
      </c>
      <c r="E25" s="3">
        <f t="shared" si="2"/>
        <v>57.495881383855028</v>
      </c>
      <c r="F25" s="3">
        <v>424</v>
      </c>
      <c r="G25" s="3">
        <f t="shared" si="3"/>
        <v>23.283909939593631</v>
      </c>
      <c r="H25" s="3">
        <v>139</v>
      </c>
      <c r="I25" s="3">
        <f t="shared" si="4"/>
        <v>7.6331685886875347</v>
      </c>
      <c r="J25" s="3">
        <v>1821</v>
      </c>
      <c r="K25" s="3">
        <v>99.835255354200996</v>
      </c>
      <c r="M25" s="53"/>
    </row>
    <row r="26" spans="1:13" ht="12.6" customHeight="1" x14ac:dyDescent="0.25">
      <c r="A26" s="4">
        <v>2012</v>
      </c>
      <c r="B26" s="3">
        <v>183</v>
      </c>
      <c r="C26" s="3">
        <f t="shared" si="1"/>
        <v>10.828402366863905</v>
      </c>
      <c r="D26" s="3">
        <v>924</v>
      </c>
      <c r="E26" s="3">
        <f t="shared" si="2"/>
        <v>54.674556213017752</v>
      </c>
      <c r="F26" s="3">
        <v>430</v>
      </c>
      <c r="G26" s="3">
        <f t="shared" si="3"/>
        <v>25.443786982248522</v>
      </c>
      <c r="H26" s="3">
        <v>153</v>
      </c>
      <c r="I26" s="3">
        <f t="shared" si="4"/>
        <v>9.0532544378698212</v>
      </c>
      <c r="J26" s="3">
        <v>1690</v>
      </c>
      <c r="K26" s="3">
        <v>100.00000000000001</v>
      </c>
      <c r="M26" s="53"/>
    </row>
    <row r="27" spans="1:13" ht="12.6" customHeight="1" x14ac:dyDescent="0.25">
      <c r="A27" s="4">
        <v>2013</v>
      </c>
      <c r="B27" s="3">
        <v>176</v>
      </c>
      <c r="C27" s="3">
        <f t="shared" si="1"/>
        <v>10.126582278481013</v>
      </c>
      <c r="D27" s="3">
        <v>968</v>
      </c>
      <c r="E27" s="3">
        <f t="shared" si="2"/>
        <v>55.696202531645568</v>
      </c>
      <c r="F27" s="3">
        <v>460</v>
      </c>
      <c r="G27" s="3">
        <f t="shared" si="3"/>
        <v>26.46720368239356</v>
      </c>
      <c r="H27" s="3">
        <v>134</v>
      </c>
      <c r="I27" s="3">
        <f t="shared" si="4"/>
        <v>7.7100115074798623</v>
      </c>
      <c r="J27" s="3">
        <v>1738</v>
      </c>
      <c r="K27" s="3">
        <v>100</v>
      </c>
      <c r="M27" s="53"/>
    </row>
    <row r="28" spans="1:13" ht="12.6" customHeight="1" x14ac:dyDescent="0.25">
      <c r="A28" s="4">
        <v>2014</v>
      </c>
      <c r="B28" s="3">
        <v>131</v>
      </c>
      <c r="C28" s="3">
        <f t="shared" si="1"/>
        <v>8.2028804007514076</v>
      </c>
      <c r="D28" s="3">
        <v>902</v>
      </c>
      <c r="E28" s="3">
        <f t="shared" si="2"/>
        <v>56.480901690670002</v>
      </c>
      <c r="F28" s="3">
        <v>424</v>
      </c>
      <c r="G28" s="3">
        <f t="shared" si="3"/>
        <v>26.549780839073261</v>
      </c>
      <c r="H28" s="3">
        <v>139</v>
      </c>
      <c r="I28" s="3">
        <f t="shared" si="4"/>
        <v>8.7038196618659978</v>
      </c>
      <c r="J28" s="3">
        <v>1597</v>
      </c>
      <c r="K28" s="3">
        <v>99.937382592360663</v>
      </c>
      <c r="M28" s="53"/>
    </row>
    <row r="29" spans="1:13" ht="12.6" customHeight="1" x14ac:dyDescent="0.25">
      <c r="A29" s="4">
        <v>2015</v>
      </c>
      <c r="B29" s="3">
        <v>111</v>
      </c>
      <c r="C29" s="3">
        <f t="shared" si="1"/>
        <v>7.424749163879599</v>
      </c>
      <c r="D29" s="3">
        <v>816</v>
      </c>
      <c r="E29" s="3">
        <f t="shared" si="2"/>
        <v>54.581939799331103</v>
      </c>
      <c r="F29" s="3">
        <v>404</v>
      </c>
      <c r="G29" s="3">
        <f t="shared" si="3"/>
        <v>27.023411371237462</v>
      </c>
      <c r="H29" s="3">
        <v>163</v>
      </c>
      <c r="I29" s="3">
        <f t="shared" si="4"/>
        <v>10.903010033444815</v>
      </c>
      <c r="J29" s="3">
        <v>1495</v>
      </c>
      <c r="K29" s="3">
        <v>99.933110367892979</v>
      </c>
      <c r="M29" s="53"/>
    </row>
    <row r="30" spans="1:13" ht="12.6" customHeight="1" x14ac:dyDescent="0.25">
      <c r="A30" s="4">
        <v>2016</v>
      </c>
      <c r="B30" s="3">
        <v>96</v>
      </c>
      <c r="C30" s="3">
        <f t="shared" si="1"/>
        <v>7.1748878923766819</v>
      </c>
      <c r="D30" s="3">
        <v>651</v>
      </c>
      <c r="E30" s="3">
        <f t="shared" si="2"/>
        <v>48.654708520179376</v>
      </c>
      <c r="F30" s="3">
        <v>419</v>
      </c>
      <c r="G30" s="3">
        <f t="shared" si="3"/>
        <v>31.31539611360239</v>
      </c>
      <c r="H30" s="3">
        <v>172</v>
      </c>
      <c r="I30" s="3">
        <f t="shared" si="4"/>
        <v>12.855007473841553</v>
      </c>
      <c r="J30" s="3">
        <v>1338</v>
      </c>
      <c r="K30" s="3">
        <v>100</v>
      </c>
      <c r="M30" s="53"/>
    </row>
    <row r="31" spans="1:13" ht="12.6" customHeight="1" x14ac:dyDescent="0.25">
      <c r="A31" s="4">
        <v>2017</v>
      </c>
      <c r="B31" s="3">
        <v>80</v>
      </c>
      <c r="C31" s="3">
        <f t="shared" si="1"/>
        <v>5.4310930074677533</v>
      </c>
      <c r="D31" s="3">
        <v>785</v>
      </c>
      <c r="E31" s="3">
        <f t="shared" si="2"/>
        <v>53.29260013577732</v>
      </c>
      <c r="F31" s="3">
        <v>411</v>
      </c>
      <c r="G31" s="3">
        <f t="shared" si="3"/>
        <v>27.902240325865581</v>
      </c>
      <c r="H31" s="3">
        <v>196</v>
      </c>
      <c r="I31" s="3">
        <f t="shared" si="4"/>
        <v>13.306177868295995</v>
      </c>
      <c r="J31" s="3">
        <v>1473</v>
      </c>
      <c r="K31" s="3">
        <v>99.932111337406639</v>
      </c>
      <c r="M31" s="53"/>
    </row>
    <row r="32" spans="1:13" ht="12.6" customHeight="1" x14ac:dyDescent="0.25">
      <c r="A32" s="4">
        <v>2018</v>
      </c>
      <c r="B32" s="3">
        <v>91</v>
      </c>
      <c r="C32" s="3">
        <f t="shared" si="1"/>
        <v>5.8937823834196896</v>
      </c>
      <c r="D32" s="3">
        <v>773</v>
      </c>
      <c r="E32" s="3">
        <f t="shared" si="2"/>
        <v>50.064766839378237</v>
      </c>
      <c r="F32" s="3">
        <v>464</v>
      </c>
      <c r="G32" s="3">
        <f t="shared" si="3"/>
        <v>30.051813471502591</v>
      </c>
      <c r="H32" s="3">
        <v>214</v>
      </c>
      <c r="I32" s="3">
        <f t="shared" si="4"/>
        <v>13.860103626943005</v>
      </c>
      <c r="J32" s="3">
        <v>1544</v>
      </c>
      <c r="K32" s="3">
        <v>99.932111337406639</v>
      </c>
      <c r="M32" s="53"/>
    </row>
    <row r="33" spans="1:13" ht="12.6" customHeight="1" x14ac:dyDescent="0.25">
      <c r="A33" s="4">
        <v>2019</v>
      </c>
      <c r="B33" s="3">
        <v>78</v>
      </c>
      <c r="C33" s="3">
        <f t="shared" si="1"/>
        <v>4.7358834244080148</v>
      </c>
      <c r="D33" s="3">
        <v>801</v>
      </c>
      <c r="E33" s="3">
        <f t="shared" si="2"/>
        <v>48.633879781420767</v>
      </c>
      <c r="F33" s="3">
        <v>483</v>
      </c>
      <c r="G33" s="3">
        <f t="shared" si="3"/>
        <v>29.326047358834245</v>
      </c>
      <c r="H33" s="3">
        <v>285</v>
      </c>
      <c r="I33" s="3">
        <f t="shared" si="4"/>
        <v>17.304189435336976</v>
      </c>
      <c r="J33" s="3">
        <v>1647</v>
      </c>
      <c r="K33" s="3">
        <v>99.932111337406639</v>
      </c>
      <c r="M33" s="53"/>
    </row>
    <row r="34" spans="1:13" ht="12.6" customHeight="1" x14ac:dyDescent="0.25">
      <c r="A34" s="4">
        <v>2020</v>
      </c>
      <c r="B34" s="3">
        <v>99</v>
      </c>
      <c r="C34" s="3">
        <f t="shared" si="1"/>
        <v>5.2270327349524814</v>
      </c>
      <c r="D34" s="3">
        <v>885</v>
      </c>
      <c r="E34" s="3">
        <f t="shared" si="2"/>
        <v>46.726504751847941</v>
      </c>
      <c r="F34" s="3">
        <v>624</v>
      </c>
      <c r="G34" s="3">
        <f t="shared" si="3"/>
        <v>32.946145723336855</v>
      </c>
      <c r="H34" s="3">
        <v>285</v>
      </c>
      <c r="I34" s="3">
        <f t="shared" si="4"/>
        <v>15.047518479408659</v>
      </c>
      <c r="J34" s="3">
        <v>1894</v>
      </c>
      <c r="K34" s="3">
        <v>99.932111337406639</v>
      </c>
      <c r="M34" s="53"/>
    </row>
    <row r="35" spans="1:13" ht="12.6" customHeight="1" x14ac:dyDescent="0.25">
      <c r="A35" s="4">
        <v>2021</v>
      </c>
      <c r="B35" s="3">
        <v>133</v>
      </c>
      <c r="C35" s="3">
        <f t="shared" si="1"/>
        <v>6.8240123140071827</v>
      </c>
      <c r="D35" s="3">
        <v>826</v>
      </c>
      <c r="E35" s="3">
        <f t="shared" si="2"/>
        <v>42.380708055413031</v>
      </c>
      <c r="F35" s="3">
        <v>643</v>
      </c>
      <c r="G35" s="3">
        <f t="shared" si="3"/>
        <v>32.991277578245253</v>
      </c>
      <c r="H35" s="3">
        <v>345</v>
      </c>
      <c r="I35" s="3">
        <f t="shared" si="4"/>
        <v>17.701385325808104</v>
      </c>
      <c r="J35" s="3">
        <v>1949</v>
      </c>
      <c r="K35" s="3">
        <v>99.932111337406639</v>
      </c>
      <c r="M35" s="53"/>
    </row>
    <row r="36" spans="1:13" ht="12.6" customHeight="1" x14ac:dyDescent="0.25">
      <c r="A36" s="4">
        <v>2022</v>
      </c>
      <c r="B36" s="3">
        <v>91</v>
      </c>
      <c r="C36" s="3">
        <f t="shared" ref="C36" si="5">B36/J36*100</f>
        <v>4.7569262937794035</v>
      </c>
      <c r="D36" s="3">
        <v>814</v>
      </c>
      <c r="E36" s="3">
        <f t="shared" ref="E36" si="6">D36/J36*100</f>
        <v>42.550967067433348</v>
      </c>
      <c r="F36" s="3">
        <v>653</v>
      </c>
      <c r="G36" s="3">
        <f t="shared" ref="G36" si="7">F36/J36*100</f>
        <v>34.134866701515939</v>
      </c>
      <c r="H36" s="3">
        <v>355</v>
      </c>
      <c r="I36" s="3">
        <f t="shared" ref="I36" si="8">H36/J36*100</f>
        <v>18.557239937271301</v>
      </c>
      <c r="J36" s="3">
        <v>1913</v>
      </c>
      <c r="K36" s="3">
        <v>99.932111337406639</v>
      </c>
      <c r="M36" s="53"/>
    </row>
    <row r="37" spans="1:13" ht="12.6" customHeight="1" x14ac:dyDescent="0.25">
      <c r="A37" s="4">
        <v>2023</v>
      </c>
      <c r="B37" s="3">
        <v>76</v>
      </c>
      <c r="C37" s="3">
        <f t="shared" si="1"/>
        <v>4.6341463414634143</v>
      </c>
      <c r="D37" s="3">
        <v>649</v>
      </c>
      <c r="E37" s="3">
        <f t="shared" si="2"/>
        <v>39.573170731707322</v>
      </c>
      <c r="F37" s="3">
        <v>583</v>
      </c>
      <c r="G37" s="3">
        <f t="shared" si="3"/>
        <v>35.548780487804876</v>
      </c>
      <c r="H37" s="3">
        <v>332</v>
      </c>
      <c r="I37" s="3">
        <f t="shared" si="4"/>
        <v>20.243902439024392</v>
      </c>
      <c r="J37" s="3">
        <v>1640</v>
      </c>
      <c r="K37" s="3">
        <v>99.932111337406639</v>
      </c>
      <c r="M37" s="53"/>
    </row>
    <row r="38" spans="1:13" ht="6" customHeight="1" x14ac:dyDescent="0.25">
      <c r="A38" s="12"/>
      <c r="B38" s="11"/>
      <c r="C38" s="11"/>
      <c r="D38" s="52"/>
      <c r="E38" s="11"/>
      <c r="F38" s="11"/>
      <c r="G38" s="52"/>
      <c r="H38" s="11"/>
      <c r="I38" s="52"/>
      <c r="J38" s="11"/>
      <c r="K38" s="11"/>
      <c r="M38" s="53"/>
    </row>
    <row r="39" spans="1:13" ht="15" customHeight="1" x14ac:dyDescent="0.25">
      <c r="A39" s="120" t="s">
        <v>7</v>
      </c>
      <c r="B39" s="120"/>
      <c r="C39" s="120"/>
      <c r="D39" s="120"/>
      <c r="E39" s="120"/>
      <c r="F39" s="120"/>
      <c r="G39" s="120"/>
      <c r="H39" s="120"/>
      <c r="I39" s="120"/>
      <c r="J39" s="120"/>
      <c r="K39" s="120"/>
      <c r="M39" s="53"/>
    </row>
    <row r="40" spans="1:13" ht="6" customHeight="1" x14ac:dyDescent="0.25"/>
    <row r="41" spans="1:13" ht="30" customHeight="1" x14ac:dyDescent="0.25">
      <c r="A41" s="130" t="s">
        <v>129</v>
      </c>
      <c r="B41" s="131"/>
      <c r="C41" s="131"/>
      <c r="D41" s="132"/>
      <c r="E41" s="132"/>
      <c r="F41" s="132"/>
      <c r="G41" s="132"/>
      <c r="H41" s="132"/>
      <c r="I41" s="132"/>
      <c r="J41" s="132"/>
      <c r="K41" s="120"/>
    </row>
    <row r="42" spans="1:13" ht="15" customHeight="1" x14ac:dyDescent="0.25">
      <c r="A42" s="130" t="s">
        <v>75</v>
      </c>
      <c r="B42" s="131"/>
      <c r="C42" s="131"/>
      <c r="D42" s="132"/>
      <c r="E42" s="132"/>
      <c r="F42" s="132"/>
      <c r="G42" s="132"/>
      <c r="H42" s="132"/>
      <c r="I42" s="132"/>
      <c r="J42" s="132"/>
      <c r="K42" s="120"/>
    </row>
  </sheetData>
  <mergeCells count="13">
    <mergeCell ref="A41:K41"/>
    <mergeCell ref="H4:I4"/>
    <mergeCell ref="A4:A5"/>
    <mergeCell ref="A42:K42"/>
    <mergeCell ref="A1:B1"/>
    <mergeCell ref="A2:B2"/>
    <mergeCell ref="I1:K1"/>
    <mergeCell ref="A39:K39"/>
    <mergeCell ref="J4:K4"/>
    <mergeCell ref="A3:K3"/>
    <mergeCell ref="B4:C4"/>
    <mergeCell ref="D4:E4"/>
    <mergeCell ref="F4:G4"/>
  </mergeCells>
  <hyperlinks>
    <hyperlink ref="I1:K1" location="Tabellförteckning!A1" display="Tillbaka till innehållsföreckningen " xr:uid="{00000000-0004-0000-5800-000000000000}"/>
  </hyperlinks>
  <pageMargins left="0.75" right="0.75" top="1" bottom="1" header="0.5" footer="0.5"/>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8F7B5-7E54-4A52-AE18-7914297BE8C1}">
  <sheetPr>
    <pageSetUpPr fitToPage="1"/>
  </sheetPr>
  <dimension ref="A1:L41"/>
  <sheetViews>
    <sheetView zoomScaleNormal="100" workbookViewId="0">
      <pane ySplit="5" topLeftCell="A6" activePane="bottomLeft" state="frozen"/>
      <selection activeCell="B14" sqref="A1:I14"/>
      <selection pane="bottomLeft" activeCell="A39" sqref="A39:XFD39"/>
    </sheetView>
  </sheetViews>
  <sheetFormatPr defaultColWidth="8.5546875" defaultRowHeight="13.2" x14ac:dyDescent="0.25"/>
  <cols>
    <col min="1" max="1" width="6.5546875" style="4" customWidth="1"/>
    <col min="2" max="9" width="8.5546875" style="14" customWidth="1"/>
    <col min="10" max="10" width="10.5546875" style="14" customWidth="1"/>
    <col min="11" max="12" width="8.5546875" style="14" customWidth="1"/>
    <col min="13" max="16384" width="8.5546875" style="14"/>
  </cols>
  <sheetData>
    <row r="1" spans="1:12" ht="30" customHeight="1" x14ac:dyDescent="0.25">
      <c r="A1" s="121"/>
      <c r="B1" s="122"/>
      <c r="J1" s="112" t="s">
        <v>61</v>
      </c>
      <c r="K1" s="113"/>
      <c r="L1" s="113"/>
    </row>
    <row r="2" spans="1:12" ht="6" customHeight="1" x14ac:dyDescent="0.25">
      <c r="A2" s="121"/>
      <c r="B2" s="122"/>
    </row>
    <row r="3" spans="1:12" ht="30" customHeight="1" x14ac:dyDescent="0.25">
      <c r="A3" s="135" t="s">
        <v>136</v>
      </c>
      <c r="B3" s="135"/>
      <c r="C3" s="135"/>
      <c r="D3" s="135"/>
      <c r="E3" s="135"/>
      <c r="F3" s="135"/>
      <c r="G3" s="135"/>
      <c r="H3" s="135"/>
      <c r="I3" s="135"/>
      <c r="J3" s="135"/>
      <c r="K3" s="135"/>
      <c r="L3" s="135"/>
    </row>
    <row r="4" spans="1:12" ht="30" customHeight="1" x14ac:dyDescent="0.25">
      <c r="A4" s="129"/>
      <c r="B4" s="136" t="s">
        <v>76</v>
      </c>
      <c r="C4" s="137"/>
      <c r="D4" s="136" t="s">
        <v>77</v>
      </c>
      <c r="E4" s="136"/>
      <c r="F4" s="136" t="s">
        <v>78</v>
      </c>
      <c r="G4" s="136"/>
      <c r="H4" s="136" t="s">
        <v>69</v>
      </c>
      <c r="I4" s="136"/>
      <c r="J4" s="138" t="s">
        <v>140</v>
      </c>
      <c r="K4" s="136" t="s">
        <v>32</v>
      </c>
      <c r="L4" s="136"/>
    </row>
    <row r="5" spans="1:12" ht="23.4" customHeight="1" x14ac:dyDescent="0.25">
      <c r="A5" s="129"/>
      <c r="B5" s="3" t="s">
        <v>21</v>
      </c>
      <c r="C5" s="27" t="s">
        <v>31</v>
      </c>
      <c r="D5" s="3" t="s">
        <v>21</v>
      </c>
      <c r="E5" s="3" t="s">
        <v>31</v>
      </c>
      <c r="F5" s="3" t="s">
        <v>21</v>
      </c>
      <c r="G5" s="3" t="s">
        <v>31</v>
      </c>
      <c r="H5" s="3" t="s">
        <v>21</v>
      </c>
      <c r="I5" s="3" t="s">
        <v>31</v>
      </c>
      <c r="J5" s="136"/>
      <c r="K5" s="3" t="s">
        <v>21</v>
      </c>
      <c r="L5" s="3" t="s">
        <v>31</v>
      </c>
    </row>
    <row r="6" spans="1:12" ht="6" customHeight="1" x14ac:dyDescent="0.25">
      <c r="A6" s="12"/>
      <c r="B6" s="11"/>
      <c r="C6" s="11"/>
      <c r="D6" s="11"/>
      <c r="E6" s="11"/>
      <c r="F6" s="11"/>
      <c r="G6" s="11"/>
      <c r="H6" s="11"/>
      <c r="I6" s="11"/>
      <c r="J6" s="83"/>
      <c r="K6" s="11"/>
      <c r="L6" s="11"/>
    </row>
    <row r="7" spans="1:12" ht="12.6" customHeight="1" x14ac:dyDescent="0.25">
      <c r="A7" s="4">
        <v>1993</v>
      </c>
      <c r="B7" s="3">
        <v>78</v>
      </c>
      <c r="C7" s="8">
        <f>B7/K7*100</f>
        <v>13.829787234042554</v>
      </c>
      <c r="D7" s="3">
        <v>139</v>
      </c>
      <c r="E7" s="8">
        <f>D7/K7*100</f>
        <v>24.645390070921984</v>
      </c>
      <c r="F7" s="3">
        <v>72</v>
      </c>
      <c r="G7" s="8">
        <f>F7/K7*100</f>
        <v>12.76595744680851</v>
      </c>
      <c r="H7" s="3">
        <f t="shared" ref="H7:H28" si="0">K7-B7-D7-F7</f>
        <v>275</v>
      </c>
      <c r="I7" s="8">
        <f>H7/K7*100</f>
        <v>48.758865248226954</v>
      </c>
      <c r="J7" s="84">
        <v>51.473789520519396</v>
      </c>
      <c r="K7" s="3">
        <v>564</v>
      </c>
      <c r="L7" s="8">
        <v>100</v>
      </c>
    </row>
    <row r="8" spans="1:12" ht="12.6" customHeight="1" x14ac:dyDescent="0.25">
      <c r="A8" s="4">
        <v>1994</v>
      </c>
      <c r="B8" s="3">
        <v>56</v>
      </c>
      <c r="C8" s="8">
        <f>B8/K8*100</f>
        <v>13.592233009708737</v>
      </c>
      <c r="D8" s="3">
        <v>83</v>
      </c>
      <c r="E8" s="8">
        <f>D8/K8*100</f>
        <v>20.145631067961165</v>
      </c>
      <c r="F8" s="3">
        <v>29</v>
      </c>
      <c r="G8" s="8">
        <f>F8/K8*100</f>
        <v>7.0388349514563107</v>
      </c>
      <c r="H8" s="3">
        <f t="shared" si="0"/>
        <v>244</v>
      </c>
      <c r="I8" s="8">
        <f>H8/K8*100</f>
        <v>59.22330097087378</v>
      </c>
      <c r="J8" s="84">
        <v>51.3195040005644</v>
      </c>
      <c r="K8" s="3">
        <v>412</v>
      </c>
      <c r="L8" s="8">
        <v>100</v>
      </c>
    </row>
    <row r="9" spans="1:12" ht="12.6" customHeight="1" x14ac:dyDescent="0.25">
      <c r="A9" s="4">
        <v>1995</v>
      </c>
      <c r="B9" s="3">
        <v>74</v>
      </c>
      <c r="C9" s="8">
        <f>B9/K9*100</f>
        <v>25.694444444444443</v>
      </c>
      <c r="D9" s="3">
        <v>58</v>
      </c>
      <c r="E9" s="8">
        <f>D9/K9*100</f>
        <v>20.138888888888889</v>
      </c>
      <c r="F9" s="3">
        <v>34</v>
      </c>
      <c r="G9" s="8">
        <f>F9/K9*100</f>
        <v>11.805555555555555</v>
      </c>
      <c r="H9" s="3">
        <f t="shared" si="0"/>
        <v>122</v>
      </c>
      <c r="I9" s="8">
        <f>H9/K9*100</f>
        <v>42.361111111111107</v>
      </c>
      <c r="J9" s="84">
        <v>51.117511114007854</v>
      </c>
      <c r="K9" s="3">
        <v>288</v>
      </c>
      <c r="L9" s="8">
        <v>100</v>
      </c>
    </row>
    <row r="10" spans="1:12" ht="12.6" customHeight="1" x14ac:dyDescent="0.25">
      <c r="A10" s="4">
        <v>1996</v>
      </c>
      <c r="B10" s="3">
        <v>77</v>
      </c>
      <c r="C10" s="8">
        <f>B10/K10*100</f>
        <v>24.0625</v>
      </c>
      <c r="D10" s="3">
        <v>66</v>
      </c>
      <c r="E10" s="8">
        <f>D10/K10*100</f>
        <v>20.625</v>
      </c>
      <c r="F10" s="3">
        <v>35</v>
      </c>
      <c r="G10" s="8">
        <f>F10/K10*100</f>
        <v>10.9375</v>
      </c>
      <c r="H10" s="3">
        <f t="shared" si="0"/>
        <v>142</v>
      </c>
      <c r="I10" s="8">
        <f>H10/K10*100</f>
        <v>44.375</v>
      </c>
      <c r="J10" s="84">
        <v>50.887981331672947</v>
      </c>
      <c r="K10" s="3">
        <v>320</v>
      </c>
      <c r="L10" s="8">
        <v>100</v>
      </c>
    </row>
    <row r="11" spans="1:12" ht="12.6" customHeight="1" x14ac:dyDescent="0.25">
      <c r="A11" s="4">
        <v>1997</v>
      </c>
      <c r="B11" s="3">
        <v>79</v>
      </c>
      <c r="C11" s="8">
        <v>25.568181818181817</v>
      </c>
      <c r="D11" s="3">
        <v>68</v>
      </c>
      <c r="E11" s="8">
        <f>D11/K11*100</f>
        <v>20</v>
      </c>
      <c r="F11" s="3">
        <v>26</v>
      </c>
      <c r="G11" s="8">
        <v>13.636363636363635</v>
      </c>
      <c r="H11" s="3">
        <f t="shared" si="0"/>
        <v>167</v>
      </c>
      <c r="I11" s="8">
        <f>H11/K11*100</f>
        <v>49.117647058823529</v>
      </c>
      <c r="J11" s="84">
        <v>50.663166669021351</v>
      </c>
      <c r="K11" s="3">
        <v>340</v>
      </c>
      <c r="L11" s="8">
        <v>100</v>
      </c>
    </row>
    <row r="12" spans="1:12" s="25" customFormat="1" ht="12.6" customHeight="1" x14ac:dyDescent="0.25">
      <c r="A12" s="4">
        <v>1998</v>
      </c>
      <c r="B12" s="3">
        <v>68</v>
      </c>
      <c r="C12" s="8">
        <v>31.216931216931215</v>
      </c>
      <c r="D12" s="3">
        <v>72</v>
      </c>
      <c r="E12" s="8">
        <v>26.984126984126984</v>
      </c>
      <c r="F12" s="3">
        <v>22</v>
      </c>
      <c r="G12" s="8">
        <v>5.8201058201058196</v>
      </c>
      <c r="H12" s="3">
        <f t="shared" si="0"/>
        <v>111</v>
      </c>
      <c r="I12" s="8">
        <v>35.978835978835974</v>
      </c>
      <c r="J12" s="84">
        <v>50.410838910082553</v>
      </c>
      <c r="K12" s="3">
        <v>273</v>
      </c>
      <c r="L12" s="8">
        <v>100</v>
      </c>
    </row>
    <row r="13" spans="1:12" s="25" customFormat="1" ht="12.6" customHeight="1" x14ac:dyDescent="0.25">
      <c r="A13" s="4">
        <v>1999</v>
      </c>
      <c r="B13" s="3">
        <v>115</v>
      </c>
      <c r="C13" s="8">
        <v>27.325581395348834</v>
      </c>
      <c r="D13" s="3">
        <v>77</v>
      </c>
      <c r="E13" s="8">
        <v>18.604651162790699</v>
      </c>
      <c r="F13" s="3">
        <v>64</v>
      </c>
      <c r="G13" s="8">
        <v>11.627906976744185</v>
      </c>
      <c r="H13" s="3">
        <f t="shared" si="0"/>
        <v>160</v>
      </c>
      <c r="I13" s="8">
        <v>42.441860465116278</v>
      </c>
      <c r="J13" s="85">
        <v>50.167478687967375</v>
      </c>
      <c r="K13" s="3">
        <v>416</v>
      </c>
      <c r="L13" s="8">
        <v>100</v>
      </c>
    </row>
    <row r="14" spans="1:12" s="25" customFormat="1" ht="12.6" customHeight="1" x14ac:dyDescent="0.25">
      <c r="A14" s="12">
        <v>2000</v>
      </c>
      <c r="B14" s="13">
        <v>36</v>
      </c>
      <c r="C14" s="79">
        <f t="shared" ref="C14:C37" si="1">B14/K14*100</f>
        <v>34.95145631067961</v>
      </c>
      <c r="D14" s="13">
        <v>15</v>
      </c>
      <c r="E14" s="80">
        <f t="shared" ref="E14:E37" si="2">D14/K14*100</f>
        <v>14.563106796116504</v>
      </c>
      <c r="F14" s="13">
        <v>16</v>
      </c>
      <c r="G14" s="79">
        <f t="shared" ref="G14:G37" si="3">F14/K14*100</f>
        <v>15.53398058252427</v>
      </c>
      <c r="H14" s="13">
        <f t="shared" si="0"/>
        <v>36</v>
      </c>
      <c r="I14" s="79">
        <f t="shared" ref="I14:I35" si="4">H14/K14*100</f>
        <v>34.95145631067961</v>
      </c>
      <c r="J14" s="84">
        <v>49.933815854294458</v>
      </c>
      <c r="K14" s="43">
        <v>103</v>
      </c>
      <c r="L14" s="79">
        <v>100</v>
      </c>
    </row>
    <row r="15" spans="1:12" s="10" customFormat="1" ht="12.6" customHeight="1" x14ac:dyDescent="0.25">
      <c r="A15" s="4">
        <v>2001</v>
      </c>
      <c r="B15" s="3">
        <v>34</v>
      </c>
      <c r="C15" s="8">
        <f t="shared" si="1"/>
        <v>32.692307692307693</v>
      </c>
      <c r="D15" s="3">
        <v>31</v>
      </c>
      <c r="E15" s="7">
        <f t="shared" si="2"/>
        <v>29.807692307692307</v>
      </c>
      <c r="F15" s="3">
        <v>7</v>
      </c>
      <c r="G15" s="8">
        <f t="shared" si="3"/>
        <v>6.7307692307692308</v>
      </c>
      <c r="H15" s="3">
        <f t="shared" si="0"/>
        <v>32</v>
      </c>
      <c r="I15" s="8">
        <f t="shared" si="4"/>
        <v>30.76923076923077</v>
      </c>
      <c r="J15" s="84">
        <v>49.755913261095806</v>
      </c>
      <c r="K15" s="25">
        <v>104</v>
      </c>
      <c r="L15" s="8">
        <v>100</v>
      </c>
    </row>
    <row r="16" spans="1:12" s="10" customFormat="1" ht="12.6" customHeight="1" x14ac:dyDescent="0.25">
      <c r="A16" s="4">
        <v>2002</v>
      </c>
      <c r="B16" s="3">
        <v>37</v>
      </c>
      <c r="C16" s="8">
        <f t="shared" si="1"/>
        <v>30.327868852459016</v>
      </c>
      <c r="D16" s="3">
        <v>20</v>
      </c>
      <c r="E16" s="7">
        <f t="shared" si="2"/>
        <v>16.393442622950818</v>
      </c>
      <c r="F16" s="3">
        <v>10</v>
      </c>
      <c r="G16" s="8">
        <f t="shared" si="3"/>
        <v>8.1967213114754092</v>
      </c>
      <c r="H16" s="3">
        <f t="shared" si="0"/>
        <v>55</v>
      </c>
      <c r="I16" s="8">
        <f t="shared" si="4"/>
        <v>45.081967213114751</v>
      </c>
      <c r="J16" s="84">
        <v>49.626509430712375</v>
      </c>
      <c r="K16" s="25">
        <v>122</v>
      </c>
      <c r="L16" s="8">
        <v>100</v>
      </c>
    </row>
    <row r="17" spans="1:12" s="10" customFormat="1" ht="12.6" customHeight="1" x14ac:dyDescent="0.25">
      <c r="A17" s="4">
        <v>2003</v>
      </c>
      <c r="B17" s="3">
        <v>43</v>
      </c>
      <c r="C17" s="8">
        <f t="shared" si="1"/>
        <v>34.126984126984127</v>
      </c>
      <c r="D17" s="3">
        <v>26</v>
      </c>
      <c r="E17" s="7">
        <f t="shared" si="2"/>
        <v>20.634920634920633</v>
      </c>
      <c r="F17" s="3">
        <v>8</v>
      </c>
      <c r="G17" s="8">
        <f t="shared" si="3"/>
        <v>6.3492063492063489</v>
      </c>
      <c r="H17" s="3">
        <f t="shared" si="0"/>
        <v>49</v>
      </c>
      <c r="I17" s="8">
        <f t="shared" si="4"/>
        <v>38.888888888888893</v>
      </c>
      <c r="J17" s="84">
        <v>49.546262284598249</v>
      </c>
      <c r="K17" s="25">
        <v>126</v>
      </c>
      <c r="L17" s="8">
        <v>100</v>
      </c>
    </row>
    <row r="18" spans="1:12" s="10" customFormat="1" ht="12.6" customHeight="1" x14ac:dyDescent="0.25">
      <c r="A18" s="4">
        <v>2004</v>
      </c>
      <c r="B18" s="3">
        <v>32</v>
      </c>
      <c r="C18" s="8">
        <f t="shared" si="1"/>
        <v>23.880597014925371</v>
      </c>
      <c r="D18" s="3">
        <v>31</v>
      </c>
      <c r="E18" s="7">
        <f t="shared" si="2"/>
        <v>23.134328358208954</v>
      </c>
      <c r="F18" s="3">
        <v>18</v>
      </c>
      <c r="G18" s="8">
        <f t="shared" si="3"/>
        <v>13.432835820895523</v>
      </c>
      <c r="H18" s="3">
        <f t="shared" si="0"/>
        <v>53</v>
      </c>
      <c r="I18" s="8">
        <f t="shared" si="4"/>
        <v>39.552238805970148</v>
      </c>
      <c r="J18" s="84">
        <v>49.444947018174325</v>
      </c>
      <c r="K18" s="25">
        <v>134</v>
      </c>
      <c r="L18" s="8">
        <v>100</v>
      </c>
    </row>
    <row r="19" spans="1:12" s="10" customFormat="1" ht="12.6" customHeight="1" x14ac:dyDescent="0.25">
      <c r="A19" s="4">
        <v>2005</v>
      </c>
      <c r="B19" s="3">
        <v>51</v>
      </c>
      <c r="C19" s="8">
        <f t="shared" si="1"/>
        <v>26.153846153846157</v>
      </c>
      <c r="D19" s="3">
        <v>24</v>
      </c>
      <c r="E19" s="7">
        <f t="shared" si="2"/>
        <v>12.307692307692308</v>
      </c>
      <c r="F19" s="3">
        <v>15</v>
      </c>
      <c r="G19" s="8">
        <f t="shared" si="3"/>
        <v>7.6923076923076925</v>
      </c>
      <c r="H19" s="3">
        <f t="shared" si="0"/>
        <v>105</v>
      </c>
      <c r="I19" s="8">
        <f t="shared" si="4"/>
        <v>53.846153846153847</v>
      </c>
      <c r="J19" s="84">
        <v>49.292774603017406</v>
      </c>
      <c r="K19" s="25">
        <v>195</v>
      </c>
      <c r="L19" s="8">
        <v>100</v>
      </c>
    </row>
    <row r="20" spans="1:12" s="10" customFormat="1" ht="12.6" customHeight="1" x14ac:dyDescent="0.25">
      <c r="A20" s="4">
        <v>2006</v>
      </c>
      <c r="B20" s="3">
        <v>58</v>
      </c>
      <c r="C20" s="8">
        <f t="shared" si="1"/>
        <v>31.693989071038253</v>
      </c>
      <c r="D20" s="3">
        <v>22</v>
      </c>
      <c r="E20" s="7">
        <f t="shared" si="2"/>
        <v>12.021857923497267</v>
      </c>
      <c r="F20" s="3">
        <v>21</v>
      </c>
      <c r="G20" s="8">
        <f t="shared" si="3"/>
        <v>11.475409836065573</v>
      </c>
      <c r="H20" s="3">
        <f t="shared" si="0"/>
        <v>82</v>
      </c>
      <c r="I20" s="8">
        <f t="shared" si="4"/>
        <v>44.808743169398909</v>
      </c>
      <c r="J20" s="84">
        <v>49.075418371280435</v>
      </c>
      <c r="K20" s="25">
        <v>183</v>
      </c>
      <c r="L20" s="8">
        <v>100</v>
      </c>
    </row>
    <row r="21" spans="1:12" s="10" customFormat="1" ht="12.6" customHeight="1" x14ac:dyDescent="0.25">
      <c r="A21" s="4">
        <v>2007</v>
      </c>
      <c r="B21" s="3">
        <v>62</v>
      </c>
      <c r="C21" s="8">
        <f t="shared" si="1"/>
        <v>28.440366972477065</v>
      </c>
      <c r="D21" s="3">
        <v>43</v>
      </c>
      <c r="E21" s="7">
        <f t="shared" si="2"/>
        <v>19.724770642201836</v>
      </c>
      <c r="F21" s="3">
        <v>16</v>
      </c>
      <c r="G21" s="8">
        <f t="shared" si="3"/>
        <v>7.3394495412844041</v>
      </c>
      <c r="H21" s="3">
        <f t="shared" si="0"/>
        <v>97</v>
      </c>
      <c r="I21" s="8">
        <f t="shared" si="4"/>
        <v>44.4954128440367</v>
      </c>
      <c r="J21" s="84">
        <v>48.859758985343127</v>
      </c>
      <c r="K21" s="25">
        <v>218</v>
      </c>
      <c r="L21" s="8">
        <v>100</v>
      </c>
    </row>
    <row r="22" spans="1:12" s="10" customFormat="1" ht="12.6" customHeight="1" x14ac:dyDescent="0.25">
      <c r="A22" s="4">
        <v>2008</v>
      </c>
      <c r="B22" s="3">
        <v>86</v>
      </c>
      <c r="C22" s="8">
        <f t="shared" si="1"/>
        <v>31.5018315018315</v>
      </c>
      <c r="D22" s="3">
        <v>57</v>
      </c>
      <c r="E22" s="7">
        <f t="shared" si="2"/>
        <v>20.87912087912088</v>
      </c>
      <c r="F22" s="3">
        <v>26</v>
      </c>
      <c r="G22" s="8">
        <f t="shared" si="3"/>
        <v>9.5238095238095237</v>
      </c>
      <c r="H22" s="3">
        <f t="shared" si="0"/>
        <v>104</v>
      </c>
      <c r="I22" s="8">
        <f t="shared" si="4"/>
        <v>38.095238095238095</v>
      </c>
      <c r="J22" s="84">
        <v>48.748947491099706</v>
      </c>
      <c r="K22" s="25">
        <v>273</v>
      </c>
      <c r="L22" s="8">
        <v>100</v>
      </c>
    </row>
    <row r="23" spans="1:12" s="10" customFormat="1" ht="12.6" customHeight="1" x14ac:dyDescent="0.25">
      <c r="A23" s="4">
        <v>2009</v>
      </c>
      <c r="B23" s="3">
        <v>82</v>
      </c>
      <c r="C23" s="8">
        <f t="shared" si="1"/>
        <v>26.537216828478964</v>
      </c>
      <c r="D23" s="3">
        <v>53</v>
      </c>
      <c r="E23" s="7">
        <f t="shared" si="2"/>
        <v>17.15210355987055</v>
      </c>
      <c r="F23" s="3">
        <v>40</v>
      </c>
      <c r="G23" s="8">
        <f t="shared" si="3"/>
        <v>12.944983818770226</v>
      </c>
      <c r="H23" s="3">
        <f t="shared" si="0"/>
        <v>134</v>
      </c>
      <c r="I23" s="8">
        <f t="shared" si="4"/>
        <v>43.36569579288026</v>
      </c>
      <c r="J23" s="84">
        <v>48.400962584958997</v>
      </c>
      <c r="K23" s="25">
        <v>309</v>
      </c>
      <c r="L23" s="8">
        <v>100</v>
      </c>
    </row>
    <row r="24" spans="1:12" s="10" customFormat="1" ht="12.6" customHeight="1" x14ac:dyDescent="0.25">
      <c r="A24" s="4">
        <v>2010</v>
      </c>
      <c r="B24" s="3">
        <v>69</v>
      </c>
      <c r="C24" s="8">
        <f t="shared" si="1"/>
        <v>22.697368421052634</v>
      </c>
      <c r="D24" s="3">
        <v>63</v>
      </c>
      <c r="E24" s="7">
        <f t="shared" si="2"/>
        <v>20.723684210526315</v>
      </c>
      <c r="F24" s="3">
        <v>54</v>
      </c>
      <c r="G24" s="8">
        <f t="shared" si="3"/>
        <v>17.763157894736842</v>
      </c>
      <c r="H24" s="3">
        <f t="shared" si="0"/>
        <v>118</v>
      </c>
      <c r="I24" s="8">
        <f t="shared" si="4"/>
        <v>38.815789473684212</v>
      </c>
      <c r="J24" s="84">
        <v>48.192525784418784</v>
      </c>
      <c r="K24" s="25">
        <v>304</v>
      </c>
      <c r="L24" s="8">
        <v>100</v>
      </c>
    </row>
    <row r="25" spans="1:12" s="10" customFormat="1" ht="12.6" customHeight="1" x14ac:dyDescent="0.25">
      <c r="A25" s="4">
        <v>2011</v>
      </c>
      <c r="B25" s="3">
        <v>128</v>
      </c>
      <c r="C25" s="8">
        <f t="shared" si="1"/>
        <v>27.826086956521738</v>
      </c>
      <c r="D25" s="3">
        <v>63</v>
      </c>
      <c r="E25" s="7">
        <f t="shared" si="2"/>
        <v>13.695652173913043</v>
      </c>
      <c r="F25" s="3">
        <v>62</v>
      </c>
      <c r="G25" s="8">
        <f t="shared" si="3"/>
        <v>13.478260869565217</v>
      </c>
      <c r="H25" s="3">
        <f t="shared" si="0"/>
        <v>207</v>
      </c>
      <c r="I25" s="8">
        <f t="shared" si="4"/>
        <v>45</v>
      </c>
      <c r="J25" s="84">
        <v>47.958605293448016</v>
      </c>
      <c r="K25" s="25">
        <v>460</v>
      </c>
      <c r="L25" s="8">
        <v>100</v>
      </c>
    </row>
    <row r="26" spans="1:12" s="10" customFormat="1" ht="12.6" customHeight="1" x14ac:dyDescent="0.25">
      <c r="A26" s="4">
        <v>2012</v>
      </c>
      <c r="B26" s="3">
        <v>124</v>
      </c>
      <c r="C26" s="8">
        <f t="shared" si="1"/>
        <v>27.555555555555557</v>
      </c>
      <c r="D26" s="3">
        <v>76</v>
      </c>
      <c r="E26" s="7">
        <f t="shared" si="2"/>
        <v>16.888888888888889</v>
      </c>
      <c r="F26" s="3">
        <v>70</v>
      </c>
      <c r="G26" s="8">
        <f t="shared" si="3"/>
        <v>15.555555555555555</v>
      </c>
      <c r="H26" s="3">
        <f t="shared" si="0"/>
        <v>180</v>
      </c>
      <c r="I26" s="8">
        <f t="shared" si="4"/>
        <v>40</v>
      </c>
      <c r="J26" s="84">
        <v>47.775252401842508</v>
      </c>
      <c r="K26" s="25">
        <v>450</v>
      </c>
      <c r="L26" s="8">
        <v>100</v>
      </c>
    </row>
    <row r="27" spans="1:12" s="10" customFormat="1" ht="12.6" customHeight="1" x14ac:dyDescent="0.25">
      <c r="A27" s="4">
        <v>2013</v>
      </c>
      <c r="B27" s="3">
        <v>89</v>
      </c>
      <c r="C27" s="8">
        <f t="shared" si="1"/>
        <v>25.212464589235129</v>
      </c>
      <c r="D27" s="3">
        <v>48</v>
      </c>
      <c r="E27" s="7">
        <f t="shared" si="2"/>
        <v>13.597733711048161</v>
      </c>
      <c r="F27" s="3">
        <v>53</v>
      </c>
      <c r="G27" s="8">
        <f t="shared" si="3"/>
        <v>15.014164305949009</v>
      </c>
      <c r="H27" s="3">
        <f t="shared" si="0"/>
        <v>163</v>
      </c>
      <c r="I27" s="8">
        <f t="shared" si="4"/>
        <v>46.175637393767701</v>
      </c>
      <c r="J27" s="84">
        <v>47.617768379108306</v>
      </c>
      <c r="K27" s="25">
        <v>353</v>
      </c>
      <c r="L27" s="8">
        <v>100</v>
      </c>
    </row>
    <row r="28" spans="1:12" s="10" customFormat="1" ht="12.6" customHeight="1" x14ac:dyDescent="0.25">
      <c r="A28" s="4">
        <v>2014</v>
      </c>
      <c r="B28" s="3">
        <v>87</v>
      </c>
      <c r="C28" s="8">
        <f t="shared" si="1"/>
        <v>24.857142857142858</v>
      </c>
      <c r="D28" s="3">
        <v>58</v>
      </c>
      <c r="E28" s="7">
        <f t="shared" si="2"/>
        <v>16.571428571428569</v>
      </c>
      <c r="F28" s="3">
        <v>66</v>
      </c>
      <c r="G28" s="8">
        <f t="shared" si="3"/>
        <v>18.857142857142858</v>
      </c>
      <c r="H28" s="3">
        <f t="shared" si="0"/>
        <v>139</v>
      </c>
      <c r="I28" s="8">
        <f t="shared" si="4"/>
        <v>39.714285714285715</v>
      </c>
      <c r="J28" s="84">
        <v>47.483558360191047</v>
      </c>
      <c r="K28" s="25">
        <v>350</v>
      </c>
      <c r="L28" s="8">
        <v>100</v>
      </c>
    </row>
    <row r="29" spans="1:12" s="10" customFormat="1" ht="12.6" customHeight="1" x14ac:dyDescent="0.25">
      <c r="A29" s="12">
        <v>2015</v>
      </c>
      <c r="B29" s="13">
        <v>68</v>
      </c>
      <c r="C29" s="79">
        <f t="shared" si="1"/>
        <v>24.548736462093864</v>
      </c>
      <c r="D29" s="13">
        <v>46</v>
      </c>
      <c r="E29" s="80">
        <f t="shared" si="2"/>
        <v>16.60649819494585</v>
      </c>
      <c r="F29" s="13">
        <v>56</v>
      </c>
      <c r="G29" s="80">
        <f t="shared" si="3"/>
        <v>20.216606498194945</v>
      </c>
      <c r="H29" s="13">
        <f t="shared" ref="H29:H35" si="5">K29-(B29+D29+F29)</f>
        <v>107</v>
      </c>
      <c r="I29" s="79">
        <f t="shared" si="4"/>
        <v>38.628158844765345</v>
      </c>
      <c r="J29" s="160">
        <v>37.658984854051113</v>
      </c>
      <c r="K29" s="43">
        <v>277</v>
      </c>
      <c r="L29" s="79">
        <v>100</v>
      </c>
    </row>
    <row r="30" spans="1:12" s="10" customFormat="1" ht="12.6" customHeight="1" x14ac:dyDescent="0.25">
      <c r="A30" s="4">
        <v>2016</v>
      </c>
      <c r="B30" s="3">
        <v>60</v>
      </c>
      <c r="C30" s="8">
        <f t="shared" si="1"/>
        <v>25.316455696202532</v>
      </c>
      <c r="D30" s="3">
        <v>27</v>
      </c>
      <c r="E30" s="7">
        <f t="shared" si="2"/>
        <v>11.39240506329114</v>
      </c>
      <c r="F30" s="3">
        <v>50</v>
      </c>
      <c r="G30" s="7">
        <f t="shared" si="3"/>
        <v>21.09704641350211</v>
      </c>
      <c r="H30" s="3">
        <f t="shared" si="5"/>
        <v>100</v>
      </c>
      <c r="I30" s="8">
        <f t="shared" si="4"/>
        <v>42.194092827004219</v>
      </c>
      <c r="J30" s="84">
        <v>37.578484291336011</v>
      </c>
      <c r="K30" s="25">
        <v>237</v>
      </c>
      <c r="L30" s="8">
        <v>100</v>
      </c>
    </row>
    <row r="31" spans="1:12" s="10" customFormat="1" ht="12.6" customHeight="1" x14ac:dyDescent="0.25">
      <c r="A31" s="4">
        <v>2017</v>
      </c>
      <c r="B31" s="3">
        <v>56</v>
      </c>
      <c r="C31" s="8">
        <f t="shared" si="1"/>
        <v>22.489959839357429</v>
      </c>
      <c r="D31" s="3">
        <v>59</v>
      </c>
      <c r="E31" s="7">
        <f t="shared" si="2"/>
        <v>23.694779116465863</v>
      </c>
      <c r="F31" s="3">
        <v>36</v>
      </c>
      <c r="G31" s="7">
        <f t="shared" si="3"/>
        <v>14.457831325301203</v>
      </c>
      <c r="H31" s="3">
        <f t="shared" si="5"/>
        <v>98</v>
      </c>
      <c r="I31" s="8">
        <f t="shared" si="4"/>
        <v>39.357429718875501</v>
      </c>
      <c r="J31" s="84">
        <v>37.477186810354937</v>
      </c>
      <c r="K31" s="25">
        <v>249</v>
      </c>
      <c r="L31" s="8">
        <v>100</v>
      </c>
    </row>
    <row r="32" spans="1:12" s="10" customFormat="1" ht="12.6" customHeight="1" x14ac:dyDescent="0.25">
      <c r="A32" s="4">
        <v>2018</v>
      </c>
      <c r="B32" s="3">
        <v>66</v>
      </c>
      <c r="C32" s="8">
        <f t="shared" si="1"/>
        <v>25.482625482625483</v>
      </c>
      <c r="D32" s="3">
        <v>55</v>
      </c>
      <c r="E32" s="7">
        <f t="shared" si="2"/>
        <v>21.235521235521233</v>
      </c>
      <c r="F32" s="3">
        <v>32</v>
      </c>
      <c r="G32" s="7">
        <f t="shared" si="3"/>
        <v>12.355212355212355</v>
      </c>
      <c r="H32" s="3">
        <f t="shared" si="5"/>
        <v>106</v>
      </c>
      <c r="I32" s="8">
        <f t="shared" si="4"/>
        <v>40.926640926640928</v>
      </c>
      <c r="J32" s="84">
        <v>37.352618745408805</v>
      </c>
      <c r="K32" s="25">
        <v>259</v>
      </c>
      <c r="L32" s="8">
        <v>100</v>
      </c>
    </row>
    <row r="33" spans="1:12" s="10" customFormat="1" ht="12.6" customHeight="1" x14ac:dyDescent="0.25">
      <c r="A33" s="4">
        <v>2019</v>
      </c>
      <c r="B33" s="3">
        <v>50</v>
      </c>
      <c r="C33" s="8">
        <f t="shared" si="1"/>
        <v>20.408163265306122</v>
      </c>
      <c r="D33" s="3">
        <v>45</v>
      </c>
      <c r="E33" s="7">
        <f t="shared" si="2"/>
        <v>18.367346938775512</v>
      </c>
      <c r="F33" s="3">
        <v>53</v>
      </c>
      <c r="G33" s="7">
        <f t="shared" si="3"/>
        <v>21.632653061224492</v>
      </c>
      <c r="H33" s="3">
        <f t="shared" si="5"/>
        <v>97</v>
      </c>
      <c r="I33" s="8">
        <f t="shared" si="4"/>
        <v>39.591836734693878</v>
      </c>
      <c r="J33" s="84">
        <v>37.247270393893487</v>
      </c>
      <c r="K33" s="25">
        <v>245</v>
      </c>
      <c r="L33" s="8">
        <v>100</v>
      </c>
    </row>
    <row r="34" spans="1:12" s="10" customFormat="1" ht="12.6" customHeight="1" x14ac:dyDescent="0.25">
      <c r="A34" s="4">
        <v>2020</v>
      </c>
      <c r="B34" s="3">
        <v>68</v>
      </c>
      <c r="C34" s="8">
        <f t="shared" si="1"/>
        <v>24.028268551236749</v>
      </c>
      <c r="D34" s="3">
        <v>41</v>
      </c>
      <c r="E34" s="7">
        <f t="shared" si="2"/>
        <v>14.487632508833922</v>
      </c>
      <c r="F34" s="3">
        <v>63</v>
      </c>
      <c r="G34" s="7">
        <f t="shared" si="3"/>
        <v>22.261484098939928</v>
      </c>
      <c r="H34" s="3">
        <f t="shared" si="5"/>
        <v>111</v>
      </c>
      <c r="I34" s="8">
        <f t="shared" si="4"/>
        <v>39.222614840989401</v>
      </c>
      <c r="J34" s="84">
        <v>37.182920419932188</v>
      </c>
      <c r="K34" s="25">
        <v>283</v>
      </c>
      <c r="L34" s="8">
        <v>100</v>
      </c>
    </row>
    <row r="35" spans="1:12" s="10" customFormat="1" ht="12.6" customHeight="1" x14ac:dyDescent="0.25">
      <c r="A35" s="4">
        <v>2021</v>
      </c>
      <c r="B35" s="3">
        <v>114</v>
      </c>
      <c r="C35" s="8">
        <f t="shared" si="1"/>
        <v>31.318681318681318</v>
      </c>
      <c r="D35" s="3">
        <v>56</v>
      </c>
      <c r="E35" s="7">
        <f t="shared" si="2"/>
        <v>15.384615384615385</v>
      </c>
      <c r="F35" s="3">
        <v>63</v>
      </c>
      <c r="G35" s="7">
        <f t="shared" si="3"/>
        <v>17.307692307692307</v>
      </c>
      <c r="H35" s="3">
        <f t="shared" si="5"/>
        <v>131</v>
      </c>
      <c r="I35" s="8">
        <f t="shared" si="4"/>
        <v>35.989010989010985</v>
      </c>
      <c r="J35" s="84">
        <v>37.113337261007743</v>
      </c>
      <c r="K35" s="25">
        <v>364</v>
      </c>
      <c r="L35" s="8">
        <v>100</v>
      </c>
    </row>
    <row r="36" spans="1:12" s="10" customFormat="1" ht="12.6" customHeight="1" x14ac:dyDescent="0.25">
      <c r="A36" s="4">
        <v>2022</v>
      </c>
      <c r="B36" s="3">
        <v>98</v>
      </c>
      <c r="C36" s="8">
        <f t="shared" ref="C36" si="6">B36/K36*100</f>
        <v>28.654970760233915</v>
      </c>
      <c r="D36" s="3">
        <v>76</v>
      </c>
      <c r="E36" s="7">
        <f t="shared" ref="E36" si="7">D36/K36*100</f>
        <v>22.222222222222221</v>
      </c>
      <c r="F36" s="3">
        <v>48</v>
      </c>
      <c r="G36" s="7">
        <f t="shared" ref="G36" si="8">F36/K36*100</f>
        <v>14.035087719298245</v>
      </c>
      <c r="H36" s="3">
        <f t="shared" ref="H36" si="9">K36-(B36+D36+F36)</f>
        <v>120</v>
      </c>
      <c r="I36" s="8">
        <f>H36/K36*100</f>
        <v>35.087719298245609</v>
      </c>
      <c r="J36" s="84">
        <v>37.007691638004871</v>
      </c>
      <c r="K36" s="25">
        <v>342</v>
      </c>
      <c r="L36" s="8">
        <v>100</v>
      </c>
    </row>
    <row r="37" spans="1:12" s="10" customFormat="1" ht="12.6" customHeight="1" x14ac:dyDescent="0.25">
      <c r="A37" s="4">
        <v>2023</v>
      </c>
      <c r="B37" s="3">
        <v>74</v>
      </c>
      <c r="C37" s="8">
        <f t="shared" si="1"/>
        <v>27.007299270072991</v>
      </c>
      <c r="D37" s="3">
        <v>41</v>
      </c>
      <c r="E37" s="8">
        <f t="shared" si="2"/>
        <v>14.963503649635038</v>
      </c>
      <c r="F37" s="3">
        <v>38</v>
      </c>
      <c r="G37" s="8">
        <f t="shared" si="3"/>
        <v>13.868613138686131</v>
      </c>
      <c r="H37" s="3">
        <f>K37-(B37+D37+F37)</f>
        <v>121</v>
      </c>
      <c r="I37" s="8">
        <f>H37/K37*100</f>
        <v>44.160583941605843</v>
      </c>
      <c r="J37" s="84">
        <v>36.913344921347793</v>
      </c>
      <c r="K37" s="25">
        <v>274</v>
      </c>
      <c r="L37" s="8">
        <v>100</v>
      </c>
    </row>
    <row r="38" spans="1:12" ht="6" customHeight="1" x14ac:dyDescent="0.25">
      <c r="A38" s="12"/>
      <c r="B38" s="11"/>
      <c r="C38" s="11"/>
      <c r="D38" s="11"/>
      <c r="E38" s="11"/>
      <c r="F38" s="11"/>
      <c r="G38" s="11"/>
      <c r="H38" s="11"/>
      <c r="I38" s="11"/>
      <c r="J38" s="11"/>
      <c r="K38" s="11"/>
      <c r="L38" s="11"/>
    </row>
    <row r="39" spans="1:12" ht="15" customHeight="1" x14ac:dyDescent="0.25">
      <c r="A39" s="120" t="s">
        <v>144</v>
      </c>
      <c r="B39" s="120"/>
      <c r="C39" s="120"/>
      <c r="D39" s="120"/>
      <c r="E39" s="120"/>
      <c r="F39" s="120"/>
      <c r="G39" s="120"/>
      <c r="H39" s="120"/>
      <c r="I39" s="120"/>
      <c r="J39" s="120"/>
      <c r="K39" s="120"/>
      <c r="L39" s="120"/>
    </row>
    <row r="40" spans="1:12" ht="6" customHeight="1" x14ac:dyDescent="0.25">
      <c r="A40" s="42"/>
      <c r="B40" s="42"/>
      <c r="C40" s="42"/>
      <c r="D40" s="42"/>
      <c r="E40" s="42"/>
      <c r="F40" s="42"/>
      <c r="G40" s="42"/>
      <c r="H40" s="42"/>
      <c r="I40" s="42"/>
      <c r="J40" s="42"/>
      <c r="K40" s="42"/>
      <c r="L40" s="42"/>
    </row>
    <row r="41" spans="1:12" ht="15" customHeight="1" x14ac:dyDescent="0.25">
      <c r="A41" s="134" t="s">
        <v>139</v>
      </c>
      <c r="B41" s="120"/>
      <c r="C41" s="120"/>
      <c r="D41" s="120"/>
      <c r="E41" s="120"/>
      <c r="F41" s="120"/>
      <c r="G41" s="120"/>
      <c r="H41" s="120"/>
      <c r="I41" s="120"/>
      <c r="J41" s="120"/>
      <c r="K41" s="120"/>
      <c r="L41" s="120"/>
    </row>
  </sheetData>
  <mergeCells count="13">
    <mergeCell ref="A39:L39"/>
    <mergeCell ref="A41:L41"/>
    <mergeCell ref="A1:B1"/>
    <mergeCell ref="J1:L1"/>
    <mergeCell ref="A2:B2"/>
    <mergeCell ref="A3:L3"/>
    <mergeCell ref="A4:A5"/>
    <mergeCell ref="B4:C4"/>
    <mergeCell ref="D4:E4"/>
    <mergeCell ref="F4:G4"/>
    <mergeCell ref="H4:I4"/>
    <mergeCell ref="K4:L4"/>
    <mergeCell ref="J4:J5"/>
  </mergeCells>
  <hyperlinks>
    <hyperlink ref="J1:L1" location="Tabellförteckning!A1" display="Tillbaka till innehållsföreckningen " xr:uid="{2AF16F5C-E677-448B-96B6-ED8D0F8C1977}"/>
  </hyperlinks>
  <pageMargins left="0.75" right="0.75" top="1" bottom="1" header="0.5" footer="0.5"/>
  <pageSetup paperSize="9" scale="85"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published="0">
    <pageSetUpPr fitToPage="1"/>
  </sheetPr>
  <dimension ref="A1:P45"/>
  <sheetViews>
    <sheetView zoomScaleNormal="100" workbookViewId="0">
      <pane ySplit="5" topLeftCell="A6" activePane="bottomLeft" state="frozen"/>
      <selection activeCell="B14" sqref="A1:I14"/>
      <selection pane="bottomLeft" activeCell="X15" sqref="X15"/>
    </sheetView>
  </sheetViews>
  <sheetFormatPr defaultColWidth="9.44140625" defaultRowHeight="13.2" x14ac:dyDescent="0.25"/>
  <cols>
    <col min="1" max="1" width="6.5546875" style="47" customWidth="1"/>
    <col min="2" max="16" width="8.5546875" style="47" customWidth="1"/>
    <col min="17" max="16384" width="9.44140625" style="47"/>
  </cols>
  <sheetData>
    <row r="1" spans="1:16" ht="30" customHeight="1" x14ac:dyDescent="0.25">
      <c r="A1" s="141"/>
      <c r="B1" s="122"/>
      <c r="H1" s="112" t="s">
        <v>61</v>
      </c>
      <c r="I1" s="113"/>
      <c r="J1" s="113"/>
      <c r="K1" s="113"/>
    </row>
    <row r="2" spans="1:16" ht="6" customHeight="1" x14ac:dyDescent="0.25">
      <c r="A2" s="141"/>
      <c r="B2" s="122"/>
    </row>
    <row r="3" spans="1:16" s="48" customFormat="1" ht="15" customHeight="1" x14ac:dyDescent="0.25">
      <c r="A3" s="140" t="s">
        <v>125</v>
      </c>
      <c r="B3" s="140"/>
      <c r="C3" s="140"/>
      <c r="D3" s="140"/>
      <c r="E3" s="140"/>
      <c r="F3" s="140"/>
      <c r="G3" s="140"/>
      <c r="H3" s="140"/>
      <c r="I3" s="140"/>
      <c r="J3" s="140"/>
      <c r="K3" s="140"/>
      <c r="L3" s="140"/>
      <c r="M3" s="140"/>
      <c r="N3" s="140"/>
      <c r="O3" s="140"/>
      <c r="P3" s="140"/>
    </row>
    <row r="4" spans="1:16" s="49" customFormat="1" ht="15" customHeight="1" x14ac:dyDescent="0.25">
      <c r="A4" s="35"/>
      <c r="B4" s="143" t="s">
        <v>13</v>
      </c>
      <c r="C4" s="143"/>
      <c r="D4" s="143"/>
      <c r="E4" s="143" t="s">
        <v>43</v>
      </c>
      <c r="F4" s="143"/>
      <c r="G4" s="143"/>
      <c r="H4" s="143" t="s">
        <v>42</v>
      </c>
      <c r="I4" s="143"/>
      <c r="J4" s="143"/>
      <c r="K4" s="143" t="s">
        <v>4</v>
      </c>
      <c r="L4" s="143"/>
      <c r="M4" s="143"/>
      <c r="N4" s="143" t="s">
        <v>12</v>
      </c>
      <c r="O4" s="143"/>
      <c r="P4" s="143"/>
    </row>
    <row r="5" spans="1:16" ht="15" customHeight="1" x14ac:dyDescent="0.25">
      <c r="A5" s="50" t="s">
        <v>25</v>
      </c>
      <c r="B5" s="38" t="s">
        <v>22</v>
      </c>
      <c r="C5" s="38" t="s">
        <v>23</v>
      </c>
      <c r="D5" s="38" t="s">
        <v>33</v>
      </c>
      <c r="E5" s="38" t="s">
        <v>22</v>
      </c>
      <c r="F5" s="38" t="s">
        <v>23</v>
      </c>
      <c r="G5" s="38" t="s">
        <v>33</v>
      </c>
      <c r="H5" s="38" t="s">
        <v>22</v>
      </c>
      <c r="I5" s="38" t="s">
        <v>23</v>
      </c>
      <c r="J5" s="38" t="s">
        <v>33</v>
      </c>
      <c r="K5" s="38" t="s">
        <v>22</v>
      </c>
      <c r="L5" s="38" t="s">
        <v>23</v>
      </c>
      <c r="M5" s="38" t="s">
        <v>33</v>
      </c>
      <c r="N5" s="38" t="s">
        <v>22</v>
      </c>
      <c r="O5" s="38" t="s">
        <v>23</v>
      </c>
      <c r="P5" s="38" t="s">
        <v>33</v>
      </c>
    </row>
    <row r="6" spans="1:16" ht="6" customHeight="1" x14ac:dyDescent="0.25">
      <c r="A6" s="34"/>
      <c r="B6" s="32"/>
      <c r="C6" s="32"/>
      <c r="D6" s="32"/>
      <c r="E6" s="33"/>
      <c r="F6" s="33"/>
      <c r="G6" s="33"/>
      <c r="H6" s="33"/>
      <c r="I6" s="33"/>
      <c r="J6" s="33"/>
      <c r="K6" s="32"/>
      <c r="L6" s="32"/>
      <c r="M6" s="32"/>
      <c r="N6" s="32"/>
      <c r="O6" s="32"/>
    </row>
    <row r="7" spans="1:16" ht="12.6" customHeight="1" x14ac:dyDescent="0.25">
      <c r="A7" s="30" t="s">
        <v>28</v>
      </c>
      <c r="B7" s="28">
        <v>96.37</v>
      </c>
      <c r="C7" s="28">
        <v>98.49</v>
      </c>
      <c r="D7" s="15">
        <v>97.4</v>
      </c>
      <c r="E7" s="31" t="s">
        <v>14</v>
      </c>
      <c r="F7" s="31" t="s">
        <v>14</v>
      </c>
      <c r="G7" s="39" t="s">
        <v>14</v>
      </c>
      <c r="H7" s="31" t="s">
        <v>14</v>
      </c>
      <c r="I7" s="31" t="s">
        <v>14</v>
      </c>
      <c r="J7" s="39" t="s">
        <v>14</v>
      </c>
      <c r="K7" s="28">
        <v>1</v>
      </c>
      <c r="L7" s="28">
        <v>7.0000000000000007E-2</v>
      </c>
      <c r="M7" s="15">
        <v>0.55000000000000004</v>
      </c>
      <c r="N7" s="15">
        <v>2.63</v>
      </c>
      <c r="O7" s="15">
        <v>1.44</v>
      </c>
      <c r="P7" s="15">
        <v>2.0499999999999998</v>
      </c>
    </row>
    <row r="8" spans="1:16" ht="12.6" customHeight="1" x14ac:dyDescent="0.25">
      <c r="A8" s="30" t="s">
        <v>0</v>
      </c>
      <c r="B8" s="28">
        <v>90.07</v>
      </c>
      <c r="C8" s="28">
        <v>94.38</v>
      </c>
      <c r="D8" s="15">
        <v>92.17</v>
      </c>
      <c r="E8" s="31" t="s">
        <v>14</v>
      </c>
      <c r="F8" s="31" t="s">
        <v>14</v>
      </c>
      <c r="G8" s="39" t="s">
        <v>14</v>
      </c>
      <c r="H8" s="31" t="s">
        <v>14</v>
      </c>
      <c r="I8" s="31" t="s">
        <v>14</v>
      </c>
      <c r="J8" s="39" t="s">
        <v>14</v>
      </c>
      <c r="K8" s="28">
        <v>0.62</v>
      </c>
      <c r="L8" s="28">
        <v>0.1</v>
      </c>
      <c r="M8" s="15">
        <v>0.36</v>
      </c>
      <c r="N8" s="15">
        <v>9.31</v>
      </c>
      <c r="O8" s="15">
        <v>5.52</v>
      </c>
      <c r="P8" s="15">
        <v>7.46</v>
      </c>
    </row>
    <row r="9" spans="1:16" ht="12.6" customHeight="1" x14ac:dyDescent="0.25">
      <c r="A9" s="30" t="s">
        <v>10</v>
      </c>
      <c r="B9" s="28">
        <v>97.09</v>
      </c>
      <c r="C9" s="28">
        <v>98.55</v>
      </c>
      <c r="D9" s="15">
        <v>97.8</v>
      </c>
      <c r="E9" s="31" t="s">
        <v>14</v>
      </c>
      <c r="F9" s="31" t="s">
        <v>14</v>
      </c>
      <c r="G9" s="39" t="s">
        <v>14</v>
      </c>
      <c r="H9" s="31" t="s">
        <v>14</v>
      </c>
      <c r="I9" s="31" t="s">
        <v>14</v>
      </c>
      <c r="J9" s="39" t="s">
        <v>14</v>
      </c>
      <c r="K9" s="28">
        <v>0.48</v>
      </c>
      <c r="L9" s="28">
        <v>0.03</v>
      </c>
      <c r="M9" s="15">
        <v>0.26</v>
      </c>
      <c r="N9" s="15">
        <v>2.4300000000000002</v>
      </c>
      <c r="O9" s="15">
        <v>1.43</v>
      </c>
      <c r="P9" s="15">
        <v>1.94</v>
      </c>
    </row>
    <row r="10" spans="1:16" ht="12.6" customHeight="1" x14ac:dyDescent="0.25">
      <c r="A10" s="30" t="s">
        <v>1</v>
      </c>
      <c r="B10" s="28">
        <v>96.17</v>
      </c>
      <c r="C10" s="28">
        <v>97.73</v>
      </c>
      <c r="D10" s="15">
        <v>96.93</v>
      </c>
      <c r="E10" s="31" t="s">
        <v>14</v>
      </c>
      <c r="F10" s="31" t="s">
        <v>14</v>
      </c>
      <c r="G10" s="39" t="s">
        <v>14</v>
      </c>
      <c r="H10" s="31" t="s">
        <v>14</v>
      </c>
      <c r="I10" s="31" t="s">
        <v>14</v>
      </c>
      <c r="J10" s="39" t="s">
        <v>14</v>
      </c>
      <c r="K10" s="28">
        <v>0.7</v>
      </c>
      <c r="L10" s="28">
        <v>0.11</v>
      </c>
      <c r="M10" s="15">
        <v>0.41</v>
      </c>
      <c r="N10" s="15">
        <v>3.13</v>
      </c>
      <c r="O10" s="15">
        <v>2.16</v>
      </c>
      <c r="P10" s="15">
        <v>2.66</v>
      </c>
    </row>
    <row r="11" spans="1:16" ht="12.6" customHeight="1" x14ac:dyDescent="0.25">
      <c r="A11" s="30" t="s">
        <v>18</v>
      </c>
      <c r="B11" s="28">
        <v>92.58</v>
      </c>
      <c r="C11" s="28">
        <v>95.85</v>
      </c>
      <c r="D11" s="15">
        <v>94.18</v>
      </c>
      <c r="E11" s="31" t="s">
        <v>14</v>
      </c>
      <c r="F11" s="31" t="s">
        <v>14</v>
      </c>
      <c r="G11" s="39" t="s">
        <v>14</v>
      </c>
      <c r="H11" s="31" t="s">
        <v>14</v>
      </c>
      <c r="I11" s="31" t="s">
        <v>14</v>
      </c>
      <c r="J11" s="39" t="s">
        <v>14</v>
      </c>
      <c r="K11" s="28">
        <v>0.96</v>
      </c>
      <c r="L11" s="28">
        <v>0.08</v>
      </c>
      <c r="M11" s="15">
        <v>0.53</v>
      </c>
      <c r="N11" s="15">
        <v>6.46</v>
      </c>
      <c r="O11" s="15">
        <v>4.07</v>
      </c>
      <c r="P11" s="15">
        <v>5.29</v>
      </c>
    </row>
    <row r="12" spans="1:16" ht="12.6" customHeight="1" x14ac:dyDescent="0.25">
      <c r="A12" s="30" t="s">
        <v>6</v>
      </c>
      <c r="B12" s="28">
        <v>96.89</v>
      </c>
      <c r="C12" s="28">
        <v>98.71</v>
      </c>
      <c r="D12" s="15">
        <v>97.77</v>
      </c>
      <c r="E12" s="31" t="s">
        <v>14</v>
      </c>
      <c r="F12" s="31" t="s">
        <v>14</v>
      </c>
      <c r="G12" s="39" t="s">
        <v>14</v>
      </c>
      <c r="H12" s="31" t="s">
        <v>14</v>
      </c>
      <c r="I12" s="31" t="s">
        <v>14</v>
      </c>
      <c r="J12" s="39" t="s">
        <v>14</v>
      </c>
      <c r="K12" s="28">
        <v>0.89</v>
      </c>
      <c r="L12" s="28">
        <v>0.1</v>
      </c>
      <c r="M12" s="15">
        <v>0.5</v>
      </c>
      <c r="N12" s="15">
        <v>2.23</v>
      </c>
      <c r="O12" s="15">
        <v>1.19</v>
      </c>
      <c r="P12" s="15">
        <v>1.72</v>
      </c>
    </row>
    <row r="13" spans="1:16" ht="12.6" customHeight="1" x14ac:dyDescent="0.25">
      <c r="A13" s="30" t="s">
        <v>19</v>
      </c>
      <c r="B13" s="28">
        <v>94.89</v>
      </c>
      <c r="C13" s="28">
        <v>97.19</v>
      </c>
      <c r="D13" s="15">
        <v>96.01</v>
      </c>
      <c r="E13" s="31" t="s">
        <v>14</v>
      </c>
      <c r="F13" s="31" t="s">
        <v>14</v>
      </c>
      <c r="G13" s="39" t="s">
        <v>14</v>
      </c>
      <c r="H13" s="31" t="s">
        <v>14</v>
      </c>
      <c r="I13" s="31" t="s">
        <v>14</v>
      </c>
      <c r="J13" s="39" t="s">
        <v>14</v>
      </c>
      <c r="K13" s="28">
        <v>1.02</v>
      </c>
      <c r="L13" s="28">
        <v>0.3</v>
      </c>
      <c r="M13" s="15">
        <v>0.67</v>
      </c>
      <c r="N13" s="15">
        <v>4.08</v>
      </c>
      <c r="O13" s="15">
        <v>2.5099999999999998</v>
      </c>
      <c r="P13" s="15">
        <v>3.32</v>
      </c>
    </row>
    <row r="14" spans="1:16" ht="12.6" customHeight="1" x14ac:dyDescent="0.25">
      <c r="A14" s="30" t="s">
        <v>20</v>
      </c>
      <c r="B14" s="28">
        <v>95.15</v>
      </c>
      <c r="C14" s="28">
        <v>97.64</v>
      </c>
      <c r="D14" s="15">
        <v>96.41</v>
      </c>
      <c r="E14" s="31" t="s">
        <v>14</v>
      </c>
      <c r="F14" s="31" t="s">
        <v>14</v>
      </c>
      <c r="G14" s="39" t="s">
        <v>14</v>
      </c>
      <c r="H14" s="31" t="s">
        <v>14</v>
      </c>
      <c r="I14" s="31" t="s">
        <v>14</v>
      </c>
      <c r="J14" s="39" t="s">
        <v>14</v>
      </c>
      <c r="K14" s="28">
        <v>1.02</v>
      </c>
      <c r="L14" s="28">
        <v>0.22</v>
      </c>
      <c r="M14" s="15">
        <v>0.62</v>
      </c>
      <c r="N14" s="15">
        <v>3.83</v>
      </c>
      <c r="O14" s="15">
        <v>2.14</v>
      </c>
      <c r="P14" s="15">
        <v>2.98</v>
      </c>
    </row>
    <row r="15" spans="1:16" ht="12.6" customHeight="1" x14ac:dyDescent="0.25">
      <c r="A15" s="30" t="s">
        <v>11</v>
      </c>
      <c r="B15" s="28">
        <v>94.36</v>
      </c>
      <c r="C15" s="28">
        <v>98.05</v>
      </c>
      <c r="D15" s="15">
        <v>96.16</v>
      </c>
      <c r="E15" s="31" t="s">
        <v>14</v>
      </c>
      <c r="F15" s="31" t="s">
        <v>14</v>
      </c>
      <c r="G15" s="39" t="s">
        <v>14</v>
      </c>
      <c r="H15" s="31" t="s">
        <v>14</v>
      </c>
      <c r="I15" s="31" t="s">
        <v>14</v>
      </c>
      <c r="J15" s="39" t="s">
        <v>14</v>
      </c>
      <c r="K15" s="28">
        <v>1.58</v>
      </c>
      <c r="L15" s="28">
        <v>0.16</v>
      </c>
      <c r="M15" s="15">
        <v>0.89</v>
      </c>
      <c r="N15" s="15">
        <v>4.05</v>
      </c>
      <c r="O15" s="15">
        <v>1.79</v>
      </c>
      <c r="P15" s="15">
        <v>2.95</v>
      </c>
    </row>
    <row r="16" spans="1:16" ht="12.6" customHeight="1" x14ac:dyDescent="0.25">
      <c r="A16" s="30" t="s">
        <v>35</v>
      </c>
      <c r="B16" s="28">
        <v>95.47</v>
      </c>
      <c r="C16" s="28">
        <v>97.81</v>
      </c>
      <c r="D16" s="15">
        <v>96.61</v>
      </c>
      <c r="E16" s="31" t="s">
        <v>14</v>
      </c>
      <c r="F16" s="31" t="s">
        <v>14</v>
      </c>
      <c r="G16" s="39" t="s">
        <v>14</v>
      </c>
      <c r="H16" s="31" t="s">
        <v>14</v>
      </c>
      <c r="I16" s="31" t="s">
        <v>14</v>
      </c>
      <c r="J16" s="39" t="s">
        <v>14</v>
      </c>
      <c r="K16" s="28">
        <v>1.1100000000000001</v>
      </c>
      <c r="L16" s="28">
        <v>0.18</v>
      </c>
      <c r="M16" s="15">
        <v>0.66</v>
      </c>
      <c r="N16" s="15">
        <v>3.41</v>
      </c>
      <c r="O16" s="15">
        <v>2.0099999999999998</v>
      </c>
      <c r="P16" s="15">
        <v>2.73</v>
      </c>
    </row>
    <row r="17" spans="1:16" ht="12.6" customHeight="1" x14ac:dyDescent="0.25">
      <c r="A17" s="30" t="s">
        <v>24</v>
      </c>
      <c r="B17" s="28">
        <v>95.3</v>
      </c>
      <c r="C17" s="28">
        <v>98.43</v>
      </c>
      <c r="D17" s="15">
        <v>96.83</v>
      </c>
      <c r="E17" s="31" t="s">
        <v>14</v>
      </c>
      <c r="F17" s="31" t="s">
        <v>14</v>
      </c>
      <c r="G17" s="39" t="s">
        <v>14</v>
      </c>
      <c r="H17" s="31" t="s">
        <v>14</v>
      </c>
      <c r="I17" s="31" t="s">
        <v>14</v>
      </c>
      <c r="J17" s="39" t="s">
        <v>14</v>
      </c>
      <c r="K17" s="28">
        <v>1.04</v>
      </c>
      <c r="L17" s="28">
        <v>0.14000000000000001</v>
      </c>
      <c r="M17" s="15">
        <v>0.6</v>
      </c>
      <c r="N17" s="15">
        <v>3.66</v>
      </c>
      <c r="O17" s="15">
        <v>1.43</v>
      </c>
      <c r="P17" s="15">
        <v>2.57</v>
      </c>
    </row>
    <row r="18" spans="1:16" ht="12.6" customHeight="1" x14ac:dyDescent="0.25">
      <c r="A18" s="29">
        <v>2004</v>
      </c>
      <c r="B18" s="28">
        <v>96.82</v>
      </c>
      <c r="C18" s="28">
        <v>98.56</v>
      </c>
      <c r="D18" s="15">
        <v>97.67</v>
      </c>
      <c r="E18" s="31" t="s">
        <v>14</v>
      </c>
      <c r="F18" s="31" t="s">
        <v>14</v>
      </c>
      <c r="G18" s="39" t="s">
        <v>14</v>
      </c>
      <c r="H18" s="31" t="s">
        <v>14</v>
      </c>
      <c r="I18" s="31" t="s">
        <v>14</v>
      </c>
      <c r="J18" s="39" t="s">
        <v>14</v>
      </c>
      <c r="K18" s="28">
        <v>1.78</v>
      </c>
      <c r="L18" s="28">
        <v>0.46</v>
      </c>
      <c r="M18" s="15">
        <v>1.1399999999999999</v>
      </c>
      <c r="N18" s="15">
        <v>1.39</v>
      </c>
      <c r="O18" s="15">
        <v>0.98</v>
      </c>
      <c r="P18" s="15">
        <v>1.19</v>
      </c>
    </row>
    <row r="19" spans="1:16" ht="12.6" customHeight="1" x14ac:dyDescent="0.25">
      <c r="A19" s="30" t="s">
        <v>8</v>
      </c>
      <c r="B19" s="28">
        <v>96.69</v>
      </c>
      <c r="C19" s="28">
        <v>97.94</v>
      </c>
      <c r="D19" s="15">
        <v>97.3</v>
      </c>
      <c r="E19" s="31" t="s">
        <v>14</v>
      </c>
      <c r="F19" s="31" t="s">
        <v>14</v>
      </c>
      <c r="G19" s="39" t="s">
        <v>14</v>
      </c>
      <c r="H19" s="31" t="s">
        <v>14</v>
      </c>
      <c r="I19" s="31" t="s">
        <v>14</v>
      </c>
      <c r="J19" s="39" t="s">
        <v>14</v>
      </c>
      <c r="K19" s="28">
        <v>1.97</v>
      </c>
      <c r="L19" s="28">
        <v>0.78</v>
      </c>
      <c r="M19" s="15">
        <v>1.39</v>
      </c>
      <c r="N19" s="15">
        <v>1.34</v>
      </c>
      <c r="O19" s="15">
        <v>1.28</v>
      </c>
      <c r="P19" s="15">
        <v>1.31</v>
      </c>
    </row>
    <row r="20" spans="1:16" ht="12.6" customHeight="1" x14ac:dyDescent="0.25">
      <c r="A20" s="30" t="s">
        <v>9</v>
      </c>
      <c r="B20" s="28">
        <v>96.23</v>
      </c>
      <c r="C20" s="28">
        <v>98.15</v>
      </c>
      <c r="D20" s="15">
        <v>97.15</v>
      </c>
      <c r="E20" s="31" t="s">
        <v>14</v>
      </c>
      <c r="F20" s="31" t="s">
        <v>14</v>
      </c>
      <c r="G20" s="39" t="s">
        <v>14</v>
      </c>
      <c r="H20" s="31" t="s">
        <v>14</v>
      </c>
      <c r="I20" s="31" t="s">
        <v>14</v>
      </c>
      <c r="J20" s="39" t="s">
        <v>14</v>
      </c>
      <c r="K20" s="28">
        <v>1.64</v>
      </c>
      <c r="L20" s="28">
        <v>0.71</v>
      </c>
      <c r="M20" s="15">
        <v>1.19</v>
      </c>
      <c r="N20" s="15">
        <v>2.13</v>
      </c>
      <c r="O20" s="15">
        <v>1.1399999999999999</v>
      </c>
      <c r="P20" s="15">
        <v>1.67</v>
      </c>
    </row>
    <row r="21" spans="1:16" ht="12.6" customHeight="1" x14ac:dyDescent="0.25">
      <c r="A21" s="30" t="s">
        <v>36</v>
      </c>
      <c r="B21" s="28">
        <v>94.46</v>
      </c>
      <c r="C21" s="28">
        <v>95.92</v>
      </c>
      <c r="D21" s="15">
        <v>95.15</v>
      </c>
      <c r="E21" s="31" t="s">
        <v>14</v>
      </c>
      <c r="F21" s="31" t="s">
        <v>14</v>
      </c>
      <c r="G21" s="39" t="s">
        <v>14</v>
      </c>
      <c r="H21" s="31" t="s">
        <v>14</v>
      </c>
      <c r="I21" s="31" t="s">
        <v>14</v>
      </c>
      <c r="J21" s="39" t="s">
        <v>14</v>
      </c>
      <c r="K21" s="28">
        <v>2.23</v>
      </c>
      <c r="L21" s="28">
        <v>1.28</v>
      </c>
      <c r="M21" s="15">
        <v>1.77</v>
      </c>
      <c r="N21" s="15">
        <v>3.31</v>
      </c>
      <c r="O21" s="15">
        <v>2.8</v>
      </c>
      <c r="P21" s="15">
        <v>3.08</v>
      </c>
    </row>
    <row r="22" spans="1:16" ht="12.6" customHeight="1" x14ac:dyDescent="0.25">
      <c r="A22" s="30" t="s">
        <v>37</v>
      </c>
      <c r="B22" s="28">
        <v>97.63</v>
      </c>
      <c r="C22" s="28">
        <v>98.3</v>
      </c>
      <c r="D22" s="15">
        <v>97.94</v>
      </c>
      <c r="E22" s="31" t="s">
        <v>14</v>
      </c>
      <c r="F22" s="31" t="s">
        <v>14</v>
      </c>
      <c r="G22" s="39" t="s">
        <v>14</v>
      </c>
      <c r="H22" s="31" t="s">
        <v>14</v>
      </c>
      <c r="I22" s="31" t="s">
        <v>14</v>
      </c>
      <c r="J22" s="39" t="s">
        <v>14</v>
      </c>
      <c r="K22" s="28">
        <v>1.61</v>
      </c>
      <c r="L22" s="28">
        <v>0.9</v>
      </c>
      <c r="M22" s="15">
        <v>1.29</v>
      </c>
      <c r="N22" s="15">
        <v>0.76</v>
      </c>
      <c r="O22" s="15">
        <v>0.8</v>
      </c>
      <c r="P22" s="15">
        <v>0.77</v>
      </c>
    </row>
    <row r="23" spans="1:16" ht="12.6" customHeight="1" x14ac:dyDescent="0.25">
      <c r="A23" s="30" t="s">
        <v>40</v>
      </c>
      <c r="B23" s="28">
        <v>97.02</v>
      </c>
      <c r="C23" s="28">
        <v>98.22</v>
      </c>
      <c r="D23" s="15">
        <v>97.61</v>
      </c>
      <c r="E23" s="31" t="s">
        <v>14</v>
      </c>
      <c r="F23" s="31" t="s">
        <v>14</v>
      </c>
      <c r="G23" s="39" t="s">
        <v>14</v>
      </c>
      <c r="H23" s="31" t="s">
        <v>14</v>
      </c>
      <c r="I23" s="31" t="s">
        <v>14</v>
      </c>
      <c r="J23" s="39" t="s">
        <v>14</v>
      </c>
      <c r="K23" s="28">
        <v>1.88</v>
      </c>
      <c r="L23" s="28">
        <v>0.86</v>
      </c>
      <c r="M23" s="15">
        <v>1.38</v>
      </c>
      <c r="N23" s="15">
        <v>1.1100000000000001</v>
      </c>
      <c r="O23" s="15">
        <v>0.91</v>
      </c>
      <c r="P23" s="15">
        <v>1.01</v>
      </c>
    </row>
    <row r="24" spans="1:16" ht="12.6" customHeight="1" x14ac:dyDescent="0.25">
      <c r="A24" s="30" t="s">
        <v>41</v>
      </c>
      <c r="B24" s="28">
        <v>97.25</v>
      </c>
      <c r="C24" s="28">
        <v>98.46</v>
      </c>
      <c r="D24" s="15">
        <v>97.84</v>
      </c>
      <c r="E24" s="31" t="s">
        <v>14</v>
      </c>
      <c r="F24" s="31" t="s">
        <v>14</v>
      </c>
      <c r="G24" s="39" t="s">
        <v>14</v>
      </c>
      <c r="H24" s="31" t="s">
        <v>14</v>
      </c>
      <c r="I24" s="31" t="s">
        <v>14</v>
      </c>
      <c r="J24" s="39" t="s">
        <v>14</v>
      </c>
      <c r="K24" s="28">
        <v>2.0699999999999998</v>
      </c>
      <c r="L24" s="28">
        <v>0.93</v>
      </c>
      <c r="M24" s="15">
        <v>1.52</v>
      </c>
      <c r="N24" s="15">
        <v>0.68</v>
      </c>
      <c r="O24" s="15">
        <v>0.61</v>
      </c>
      <c r="P24" s="15">
        <v>0.64</v>
      </c>
    </row>
    <row r="25" spans="1:16" ht="12.6" customHeight="1" x14ac:dyDescent="0.25">
      <c r="A25" s="30" t="s">
        <v>44</v>
      </c>
      <c r="B25" s="28">
        <v>97.1</v>
      </c>
      <c r="C25" s="28">
        <v>98.16</v>
      </c>
      <c r="D25" s="15">
        <v>97.62</v>
      </c>
      <c r="E25" s="31" t="s">
        <v>14</v>
      </c>
      <c r="F25" s="31" t="s">
        <v>14</v>
      </c>
      <c r="G25" s="39" t="s">
        <v>14</v>
      </c>
      <c r="H25" s="31" t="s">
        <v>14</v>
      </c>
      <c r="I25" s="31" t="s">
        <v>14</v>
      </c>
      <c r="J25" s="39" t="s">
        <v>14</v>
      </c>
      <c r="K25" s="28">
        <v>2.0299999999999998</v>
      </c>
      <c r="L25" s="28">
        <v>0.77</v>
      </c>
      <c r="M25" s="15">
        <v>1.42</v>
      </c>
      <c r="N25" s="15">
        <v>0.87</v>
      </c>
      <c r="O25" s="15">
        <v>1.07</v>
      </c>
      <c r="P25" s="15">
        <v>0.96</v>
      </c>
    </row>
    <row r="26" spans="1:16" ht="12.6" customHeight="1" x14ac:dyDescent="0.25">
      <c r="A26" s="30" t="s">
        <v>45</v>
      </c>
      <c r="B26" s="28">
        <v>96.87</v>
      </c>
      <c r="C26" s="28">
        <v>98.6</v>
      </c>
      <c r="D26" s="15">
        <v>97.67</v>
      </c>
      <c r="E26" s="31" t="s">
        <v>14</v>
      </c>
      <c r="F26" s="31" t="s">
        <v>14</v>
      </c>
      <c r="G26" s="39" t="s">
        <v>14</v>
      </c>
      <c r="H26" s="31" t="s">
        <v>14</v>
      </c>
      <c r="I26" s="31" t="s">
        <v>14</v>
      </c>
      <c r="J26" s="39" t="s">
        <v>14</v>
      </c>
      <c r="K26" s="28">
        <v>2.17</v>
      </c>
      <c r="L26" s="28">
        <v>0.55000000000000004</v>
      </c>
      <c r="M26" s="15">
        <v>1.4</v>
      </c>
      <c r="N26" s="15">
        <v>0.96</v>
      </c>
      <c r="O26" s="15">
        <v>0.85</v>
      </c>
      <c r="P26" s="15">
        <v>0.93</v>
      </c>
    </row>
    <row r="27" spans="1:16" ht="12.6" customHeight="1" x14ac:dyDescent="0.25">
      <c r="A27" s="30" t="s">
        <v>46</v>
      </c>
      <c r="B27" s="28">
        <v>97.28</v>
      </c>
      <c r="C27" s="28">
        <v>98.78</v>
      </c>
      <c r="D27" s="15">
        <v>98.02</v>
      </c>
      <c r="E27" s="28">
        <v>1.1200000000000001</v>
      </c>
      <c r="F27" s="28">
        <v>0.17</v>
      </c>
      <c r="G27" s="15">
        <v>0.65</v>
      </c>
      <c r="H27" s="28">
        <v>1.53</v>
      </c>
      <c r="I27" s="28">
        <v>0.32</v>
      </c>
      <c r="J27" s="15">
        <v>0.94</v>
      </c>
      <c r="K27" s="28">
        <v>1.98</v>
      </c>
      <c r="L27" s="28">
        <v>0.56999999999999995</v>
      </c>
      <c r="M27" s="15">
        <v>1.29</v>
      </c>
      <c r="N27" s="15">
        <v>0.74</v>
      </c>
      <c r="O27" s="15">
        <v>0.65</v>
      </c>
      <c r="P27" s="15">
        <v>0.69</v>
      </c>
    </row>
    <row r="28" spans="1:16" ht="12.6" customHeight="1" x14ac:dyDescent="0.25">
      <c r="A28" s="29">
        <v>2013</v>
      </c>
      <c r="B28" s="28">
        <v>97.61</v>
      </c>
      <c r="C28" s="28">
        <v>99.13</v>
      </c>
      <c r="D28" s="15">
        <v>98.34</v>
      </c>
      <c r="E28" s="28">
        <v>1.18</v>
      </c>
      <c r="F28" s="28">
        <v>0.23</v>
      </c>
      <c r="G28" s="15">
        <v>0.71</v>
      </c>
      <c r="H28" s="28">
        <v>1.54</v>
      </c>
      <c r="I28" s="28">
        <v>0.46</v>
      </c>
      <c r="J28" s="15">
        <v>1.01</v>
      </c>
      <c r="K28" s="28">
        <v>1.7</v>
      </c>
      <c r="L28" s="28">
        <v>0.5</v>
      </c>
      <c r="M28" s="15">
        <v>1.1200000000000001</v>
      </c>
      <c r="N28" s="15">
        <v>0.69</v>
      </c>
      <c r="O28" s="15">
        <v>0.37</v>
      </c>
      <c r="P28" s="15">
        <v>0.55000000000000004</v>
      </c>
    </row>
    <row r="29" spans="1:16" ht="12.6" customHeight="1" x14ac:dyDescent="0.25">
      <c r="A29" s="29">
        <v>2014</v>
      </c>
      <c r="B29" s="28">
        <v>97.73</v>
      </c>
      <c r="C29" s="28">
        <v>98.98</v>
      </c>
      <c r="D29" s="15">
        <v>98.34</v>
      </c>
      <c r="E29" s="28">
        <v>0.86</v>
      </c>
      <c r="F29" s="28">
        <v>0.32</v>
      </c>
      <c r="G29" s="15">
        <v>0.6</v>
      </c>
      <c r="H29" s="28">
        <v>1.32</v>
      </c>
      <c r="I29" s="28">
        <v>0.63</v>
      </c>
      <c r="J29" s="15">
        <v>0.99</v>
      </c>
      <c r="K29" s="28">
        <v>1.7</v>
      </c>
      <c r="L29" s="28">
        <v>0.7</v>
      </c>
      <c r="M29" s="15">
        <v>1.22</v>
      </c>
      <c r="N29" s="15">
        <v>0.56999999999999995</v>
      </c>
      <c r="O29" s="15">
        <v>0.32</v>
      </c>
      <c r="P29" s="15">
        <v>0.45</v>
      </c>
    </row>
    <row r="30" spans="1:16" ht="12.6" customHeight="1" x14ac:dyDescent="0.25">
      <c r="A30" s="29">
        <v>2015</v>
      </c>
      <c r="B30" s="28">
        <v>97.94</v>
      </c>
      <c r="C30" s="28">
        <v>98.88</v>
      </c>
      <c r="D30" s="15">
        <v>98.32</v>
      </c>
      <c r="E30" s="28">
        <v>0.64</v>
      </c>
      <c r="F30" s="28">
        <v>0.1</v>
      </c>
      <c r="G30" s="15">
        <v>0.39</v>
      </c>
      <c r="H30" s="28">
        <v>1.01</v>
      </c>
      <c r="I30" s="28">
        <v>0.19</v>
      </c>
      <c r="J30" s="15">
        <v>0.65</v>
      </c>
      <c r="K30" s="28">
        <v>1.25</v>
      </c>
      <c r="L30" s="28">
        <v>0.33</v>
      </c>
      <c r="M30" s="15">
        <v>0.88</v>
      </c>
      <c r="N30" s="15">
        <v>0.81</v>
      </c>
      <c r="O30" s="15">
        <v>0.79</v>
      </c>
      <c r="P30" s="15">
        <v>0.8</v>
      </c>
    </row>
    <row r="31" spans="1:16" ht="12.6" customHeight="1" x14ac:dyDescent="0.25">
      <c r="A31" s="29">
        <v>2016</v>
      </c>
      <c r="B31" s="28">
        <v>98.15</v>
      </c>
      <c r="C31" s="28">
        <v>99.14</v>
      </c>
      <c r="D31" s="15">
        <v>98.24</v>
      </c>
      <c r="E31" s="28">
        <v>0.59</v>
      </c>
      <c r="F31" s="28">
        <v>0.13</v>
      </c>
      <c r="G31" s="15">
        <v>0.61</v>
      </c>
      <c r="H31" s="28">
        <v>0.98</v>
      </c>
      <c r="I31" s="28">
        <v>0.23</v>
      </c>
      <c r="J31" s="15">
        <v>0.92</v>
      </c>
      <c r="K31" s="28">
        <v>0.98</v>
      </c>
      <c r="L31" s="28">
        <v>0.42</v>
      </c>
      <c r="M31" s="15">
        <v>1.03</v>
      </c>
      <c r="N31" s="15">
        <v>0.87</v>
      </c>
      <c r="O31" s="15">
        <v>0.44</v>
      </c>
      <c r="P31" s="15">
        <v>0.73</v>
      </c>
    </row>
    <row r="32" spans="1:16" ht="12.6" customHeight="1" x14ac:dyDescent="0.25">
      <c r="A32" s="29">
        <v>2017</v>
      </c>
      <c r="B32" s="37">
        <v>97.81</v>
      </c>
      <c r="C32" s="37">
        <v>99.03</v>
      </c>
      <c r="D32" s="15">
        <v>98.28</v>
      </c>
      <c r="E32" s="37">
        <v>0.39</v>
      </c>
      <c r="F32" s="37">
        <v>0.2</v>
      </c>
      <c r="G32" s="15">
        <v>0.34</v>
      </c>
      <c r="H32" s="37">
        <v>0.67</v>
      </c>
      <c r="I32" s="37">
        <v>0.28999999999999998</v>
      </c>
      <c r="J32" s="15">
        <v>0.56999999999999995</v>
      </c>
      <c r="K32" s="37">
        <v>1.18</v>
      </c>
      <c r="L32" s="37">
        <v>0.4</v>
      </c>
      <c r="M32" s="15">
        <v>0.93</v>
      </c>
      <c r="N32" s="15">
        <v>1.02</v>
      </c>
      <c r="O32" s="15">
        <v>0.56000000000000005</v>
      </c>
      <c r="P32" s="15">
        <v>0.79</v>
      </c>
    </row>
    <row r="33" spans="1:16" ht="12.6" customHeight="1" x14ac:dyDescent="0.25">
      <c r="A33" s="29">
        <v>2018</v>
      </c>
      <c r="B33" s="15">
        <v>98.15</v>
      </c>
      <c r="C33" s="15">
        <v>99.03</v>
      </c>
      <c r="D33" s="15">
        <v>98.31</v>
      </c>
      <c r="E33" s="15">
        <v>0.47</v>
      </c>
      <c r="F33" s="15">
        <v>0.09</v>
      </c>
      <c r="G33" s="15">
        <v>0.38</v>
      </c>
      <c r="H33" s="15">
        <v>0.56000000000000005</v>
      </c>
      <c r="I33" s="15">
        <v>0.21</v>
      </c>
      <c r="J33" s="15">
        <v>0.52</v>
      </c>
      <c r="K33" s="15">
        <v>0.73</v>
      </c>
      <c r="L33" s="15">
        <v>0.33</v>
      </c>
      <c r="M33" s="15">
        <v>0.71</v>
      </c>
      <c r="N33" s="15">
        <v>1.1200000000000001</v>
      </c>
      <c r="O33" s="15">
        <v>0.64</v>
      </c>
      <c r="P33" s="15">
        <v>0.98</v>
      </c>
    </row>
    <row r="34" spans="1:16" ht="12.6" customHeight="1" x14ac:dyDescent="0.25">
      <c r="A34" s="29">
        <v>2019</v>
      </c>
      <c r="B34" s="15">
        <v>97.12</v>
      </c>
      <c r="C34" s="15">
        <v>98.18</v>
      </c>
      <c r="D34" s="15">
        <v>97.52</v>
      </c>
      <c r="E34" s="15">
        <v>0.69</v>
      </c>
      <c r="F34" s="15">
        <v>0.06</v>
      </c>
      <c r="G34" s="15">
        <v>0.45</v>
      </c>
      <c r="H34" s="15">
        <v>0.93</v>
      </c>
      <c r="I34" s="15">
        <v>0.27</v>
      </c>
      <c r="J34" s="15">
        <v>0.71</v>
      </c>
      <c r="K34" s="15">
        <v>1.25</v>
      </c>
      <c r="L34" s="15">
        <v>0.35</v>
      </c>
      <c r="M34" s="15">
        <v>0.93</v>
      </c>
      <c r="N34" s="15">
        <v>1.63</v>
      </c>
      <c r="O34" s="15">
        <v>1.47</v>
      </c>
      <c r="P34" s="15">
        <v>1.56</v>
      </c>
    </row>
    <row r="35" spans="1:16" ht="12.6" customHeight="1" x14ac:dyDescent="0.25">
      <c r="A35" s="98" t="s">
        <v>81</v>
      </c>
      <c r="B35" s="15">
        <v>97.18</v>
      </c>
      <c r="C35" s="15">
        <v>98.5</v>
      </c>
      <c r="D35" s="15">
        <v>97.78</v>
      </c>
      <c r="E35" s="15">
        <v>0.55000000000000004</v>
      </c>
      <c r="F35" s="15">
        <v>0.18</v>
      </c>
      <c r="G35" s="15">
        <v>0.39</v>
      </c>
      <c r="H35" s="15">
        <v>0.83</v>
      </c>
      <c r="I35" s="15">
        <v>0.41</v>
      </c>
      <c r="J35" s="15">
        <v>0.67</v>
      </c>
      <c r="K35" s="15">
        <v>1.1599999999999999</v>
      </c>
      <c r="L35" s="15">
        <v>0.41</v>
      </c>
      <c r="M35" s="15">
        <v>0.86</v>
      </c>
      <c r="N35" s="15">
        <v>1.66</v>
      </c>
      <c r="O35" s="15">
        <v>1.0900000000000001</v>
      </c>
      <c r="P35" s="15">
        <v>1.37</v>
      </c>
    </row>
    <row r="36" spans="1:16" ht="12.6" customHeight="1" x14ac:dyDescent="0.25">
      <c r="A36" s="29">
        <v>2021</v>
      </c>
      <c r="B36" s="15">
        <v>98.09</v>
      </c>
      <c r="C36" s="15">
        <v>98.83</v>
      </c>
      <c r="D36" s="15">
        <v>98.37</v>
      </c>
      <c r="E36" s="15">
        <v>0.6</v>
      </c>
      <c r="F36" s="15">
        <v>0.28000000000000003</v>
      </c>
      <c r="G36" s="15">
        <v>0.51</v>
      </c>
      <c r="H36" s="15">
        <v>0.79</v>
      </c>
      <c r="I36" s="15">
        <v>0.55000000000000004</v>
      </c>
      <c r="J36" s="15">
        <v>0.75</v>
      </c>
      <c r="K36" s="15">
        <v>0.87</v>
      </c>
      <c r="L36" s="15">
        <v>0.59</v>
      </c>
      <c r="M36" s="15">
        <v>0.81</v>
      </c>
      <c r="N36" s="15">
        <v>1.03</v>
      </c>
      <c r="O36" s="15">
        <v>0.57999999999999996</v>
      </c>
      <c r="P36" s="15">
        <v>0.82</v>
      </c>
    </row>
    <row r="37" spans="1:16" ht="12.6" customHeight="1" x14ac:dyDescent="0.25">
      <c r="A37" s="29">
        <v>2022</v>
      </c>
      <c r="B37" s="15">
        <v>98.44</v>
      </c>
      <c r="C37" s="15">
        <v>99.07</v>
      </c>
      <c r="D37" s="15">
        <v>98.54</v>
      </c>
      <c r="E37" s="15">
        <v>0.66</v>
      </c>
      <c r="F37" s="15">
        <v>0.25</v>
      </c>
      <c r="G37" s="15">
        <v>0.57999999999999996</v>
      </c>
      <c r="H37" s="15">
        <v>1.05</v>
      </c>
      <c r="I37" s="15">
        <v>0.39</v>
      </c>
      <c r="J37" s="15">
        <v>0.86</v>
      </c>
      <c r="K37" s="15">
        <v>1.23</v>
      </c>
      <c r="L37" s="15">
        <v>0.45</v>
      </c>
      <c r="M37" s="15">
        <v>1.01</v>
      </c>
      <c r="N37" s="15">
        <v>0.34</v>
      </c>
      <c r="O37" s="15">
        <v>0.47</v>
      </c>
      <c r="P37" s="15">
        <v>0.44</v>
      </c>
    </row>
    <row r="38" spans="1:16" ht="12.6" customHeight="1" x14ac:dyDescent="0.25">
      <c r="A38" s="29">
        <v>2023</v>
      </c>
      <c r="B38" s="15">
        <v>98.27</v>
      </c>
      <c r="C38" s="15">
        <v>99.19</v>
      </c>
      <c r="D38" s="15">
        <v>98.62</v>
      </c>
      <c r="E38" s="15">
        <v>0.62</v>
      </c>
      <c r="F38" s="15">
        <v>0.13</v>
      </c>
      <c r="G38" s="15">
        <v>0.45</v>
      </c>
      <c r="H38" s="15">
        <v>0.91</v>
      </c>
      <c r="I38" s="15">
        <v>0.41</v>
      </c>
      <c r="J38" s="15">
        <v>0.75</v>
      </c>
      <c r="K38" s="15">
        <v>1.1100000000000001</v>
      </c>
      <c r="L38" s="15">
        <v>0.49</v>
      </c>
      <c r="M38" s="15">
        <v>0.88</v>
      </c>
      <c r="N38" s="15">
        <v>0.62</v>
      </c>
      <c r="O38" s="15">
        <v>0.32</v>
      </c>
      <c r="P38" s="15">
        <v>0.5</v>
      </c>
    </row>
    <row r="39" spans="1:16" ht="6" customHeight="1" x14ac:dyDescent="0.25">
      <c r="A39" s="51"/>
      <c r="B39" s="51"/>
      <c r="C39" s="51"/>
      <c r="D39" s="51"/>
      <c r="E39" s="51"/>
      <c r="F39" s="51"/>
      <c r="G39" s="51"/>
      <c r="H39" s="51"/>
      <c r="I39" s="51"/>
      <c r="J39" s="51"/>
      <c r="K39" s="51"/>
      <c r="L39" s="51"/>
      <c r="M39" s="51"/>
      <c r="N39" s="51"/>
      <c r="O39" s="51"/>
      <c r="P39" s="51"/>
    </row>
    <row r="40" spans="1:16" ht="15" customHeight="1" x14ac:dyDescent="0.25">
      <c r="A40" s="142" t="s">
        <v>96</v>
      </c>
      <c r="B40" s="142"/>
      <c r="C40" s="142"/>
      <c r="D40" s="142"/>
      <c r="E40" s="142"/>
      <c r="F40" s="142"/>
      <c r="G40" s="142"/>
      <c r="H40" s="142"/>
      <c r="I40" s="142"/>
      <c r="J40" s="142"/>
      <c r="K40" s="142"/>
      <c r="L40" s="142"/>
      <c r="M40" s="142"/>
      <c r="N40" s="142"/>
      <c r="O40" s="142"/>
    </row>
    <row r="41" spans="1:16" ht="6" customHeight="1" x14ac:dyDescent="0.25">
      <c r="A41" s="48"/>
      <c r="B41" s="48"/>
      <c r="C41" s="48"/>
      <c r="D41" s="48"/>
      <c r="E41" s="48"/>
      <c r="F41" s="48"/>
      <c r="G41" s="48"/>
      <c r="H41" s="48"/>
      <c r="I41" s="48"/>
      <c r="J41" s="48"/>
      <c r="K41" s="48"/>
      <c r="L41" s="48"/>
      <c r="M41" s="48"/>
      <c r="N41" s="48"/>
      <c r="O41" s="48"/>
    </row>
    <row r="42" spans="1:16" s="45" customFormat="1" ht="45" customHeight="1" x14ac:dyDescent="0.25">
      <c r="A42" s="139" t="s">
        <v>80</v>
      </c>
      <c r="B42" s="139"/>
      <c r="C42" s="139"/>
      <c r="D42" s="139"/>
      <c r="E42" s="139"/>
      <c r="F42" s="139"/>
      <c r="G42" s="139"/>
      <c r="H42" s="139"/>
      <c r="I42" s="139"/>
      <c r="J42" s="139"/>
      <c r="K42" s="139"/>
      <c r="L42" s="139"/>
      <c r="M42" s="139"/>
      <c r="N42" s="139"/>
      <c r="O42" s="139"/>
      <c r="P42" s="139"/>
    </row>
    <row r="43" spans="1:16" s="45" customFormat="1" ht="30" customHeight="1" x14ac:dyDescent="0.25">
      <c r="A43" s="139" t="s">
        <v>111</v>
      </c>
      <c r="B43" s="139"/>
      <c r="C43" s="139"/>
      <c r="D43" s="139"/>
      <c r="E43" s="139"/>
      <c r="F43" s="139"/>
      <c r="G43" s="139"/>
      <c r="H43" s="139"/>
      <c r="I43" s="139"/>
      <c r="J43" s="139"/>
      <c r="K43" s="139"/>
      <c r="L43" s="139"/>
      <c r="M43" s="139"/>
      <c r="N43" s="139"/>
      <c r="O43" s="139"/>
      <c r="P43" s="139"/>
    </row>
    <row r="45" spans="1:16" x14ac:dyDescent="0.25">
      <c r="H45" s="78"/>
      <c r="I45" s="78"/>
      <c r="K45" s="78"/>
      <c r="L45" s="78"/>
    </row>
  </sheetData>
  <mergeCells count="12">
    <mergeCell ref="A43:P43"/>
    <mergeCell ref="A42:P42"/>
    <mergeCell ref="A3:P3"/>
    <mergeCell ref="A1:B1"/>
    <mergeCell ref="A2:B2"/>
    <mergeCell ref="H1:K1"/>
    <mergeCell ref="A40:O40"/>
    <mergeCell ref="B4:D4"/>
    <mergeCell ref="E4:G4"/>
    <mergeCell ref="H4:J4"/>
    <mergeCell ref="K4:M4"/>
    <mergeCell ref="N4:P4"/>
  </mergeCells>
  <hyperlinks>
    <hyperlink ref="H1:K1" location="Tabellförteckning!A1" display="Tillbaka till innehållsföreckningen " xr:uid="{00000000-0004-0000-5A00-000000000000}"/>
  </hyperlinks>
  <pageMargins left="0.75" right="0.75" top="1" bottom="1" header="0.5" footer="0.5"/>
  <pageSetup paperSize="9" scale="81"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published="0">
    <pageSetUpPr fitToPage="1"/>
  </sheetPr>
  <dimension ref="A1:P31"/>
  <sheetViews>
    <sheetView zoomScaleNormal="100" workbookViewId="0">
      <pane ySplit="5" topLeftCell="A6" activePane="bottomLeft" state="frozen"/>
      <selection activeCell="B14" sqref="A1:I14"/>
      <selection pane="bottomLeft" activeCell="A4" sqref="A4"/>
    </sheetView>
  </sheetViews>
  <sheetFormatPr defaultColWidth="9.44140625" defaultRowHeight="13.2" x14ac:dyDescent="0.25"/>
  <cols>
    <col min="1" max="1" width="6.5546875" style="47" customWidth="1"/>
    <col min="2" max="16" width="8.5546875" style="47" customWidth="1"/>
    <col min="17" max="16384" width="9.44140625" style="47"/>
  </cols>
  <sheetData>
    <row r="1" spans="1:16" ht="30" customHeight="1" x14ac:dyDescent="0.25">
      <c r="A1" s="141"/>
      <c r="B1" s="122"/>
      <c r="M1" s="112" t="s">
        <v>61</v>
      </c>
      <c r="N1" s="113"/>
      <c r="O1" s="113"/>
      <c r="P1" s="113"/>
    </row>
    <row r="2" spans="1:16" ht="6" customHeight="1" x14ac:dyDescent="0.25">
      <c r="A2" s="141"/>
      <c r="B2" s="122"/>
    </row>
    <row r="3" spans="1:16" s="48" customFormat="1" ht="15" customHeight="1" x14ac:dyDescent="0.25">
      <c r="A3" s="140" t="s">
        <v>146</v>
      </c>
      <c r="B3" s="140"/>
      <c r="C3" s="140"/>
      <c r="D3" s="140"/>
      <c r="E3" s="140"/>
      <c r="F3" s="140"/>
      <c r="G3" s="140"/>
      <c r="H3" s="140"/>
      <c r="I3" s="140"/>
      <c r="J3" s="140"/>
      <c r="K3" s="140"/>
      <c r="L3" s="140"/>
      <c r="M3" s="140"/>
      <c r="N3" s="140"/>
      <c r="O3" s="140"/>
      <c r="P3" s="140"/>
    </row>
    <row r="4" spans="1:16" s="49" customFormat="1" ht="15" customHeight="1" x14ac:dyDescent="0.25">
      <c r="A4" s="35"/>
      <c r="B4" s="143" t="s">
        <v>13</v>
      </c>
      <c r="C4" s="143"/>
      <c r="D4" s="143"/>
      <c r="E4" s="143" t="s">
        <v>43</v>
      </c>
      <c r="F4" s="143"/>
      <c r="G4" s="143"/>
      <c r="H4" s="143" t="s">
        <v>42</v>
      </c>
      <c r="I4" s="143"/>
      <c r="J4" s="143"/>
      <c r="K4" s="143" t="s">
        <v>4</v>
      </c>
      <c r="L4" s="143"/>
      <c r="M4" s="143"/>
      <c r="N4" s="143" t="s">
        <v>12</v>
      </c>
      <c r="O4" s="143"/>
      <c r="P4" s="143"/>
    </row>
    <row r="5" spans="1:16" ht="15" customHeight="1" x14ac:dyDescent="0.25">
      <c r="A5" s="50" t="s">
        <v>25</v>
      </c>
      <c r="B5" s="38" t="s">
        <v>22</v>
      </c>
      <c r="C5" s="38" t="s">
        <v>23</v>
      </c>
      <c r="D5" s="38" t="s">
        <v>33</v>
      </c>
      <c r="E5" s="38" t="s">
        <v>22</v>
      </c>
      <c r="F5" s="38" t="s">
        <v>23</v>
      </c>
      <c r="G5" s="38" t="s">
        <v>33</v>
      </c>
      <c r="H5" s="38" t="s">
        <v>22</v>
      </c>
      <c r="I5" s="38" t="s">
        <v>23</v>
      </c>
      <c r="J5" s="38" t="s">
        <v>33</v>
      </c>
      <c r="K5" s="38" t="s">
        <v>22</v>
      </c>
      <c r="L5" s="38" t="s">
        <v>23</v>
      </c>
      <c r="M5" s="38" t="s">
        <v>33</v>
      </c>
      <c r="N5" s="38" t="s">
        <v>22</v>
      </c>
      <c r="O5" s="38" t="s">
        <v>23</v>
      </c>
      <c r="P5" s="38" t="s">
        <v>33</v>
      </c>
    </row>
    <row r="6" spans="1:16" ht="6" customHeight="1" x14ac:dyDescent="0.25">
      <c r="A6" s="36"/>
      <c r="B6" s="32"/>
      <c r="C6" s="32"/>
      <c r="D6" s="32"/>
      <c r="E6" s="33"/>
      <c r="F6" s="33"/>
      <c r="G6" s="33"/>
      <c r="H6" s="33"/>
      <c r="I6" s="33"/>
      <c r="J6" s="33"/>
      <c r="K6" s="32"/>
      <c r="L6" s="32"/>
      <c r="M6" s="32"/>
      <c r="N6" s="32"/>
      <c r="O6" s="32"/>
      <c r="P6" s="40"/>
    </row>
    <row r="7" spans="1:16" ht="12.6" customHeight="1" x14ac:dyDescent="0.25">
      <c r="A7" s="4">
        <v>2004</v>
      </c>
      <c r="B7" s="15">
        <v>97.86</v>
      </c>
      <c r="C7" s="15">
        <v>99.14</v>
      </c>
      <c r="D7" s="15">
        <v>98.48</v>
      </c>
      <c r="E7" s="39" t="s">
        <v>14</v>
      </c>
      <c r="F7" s="39" t="s">
        <v>14</v>
      </c>
      <c r="G7" s="39" t="s">
        <v>14</v>
      </c>
      <c r="H7" s="39" t="s">
        <v>14</v>
      </c>
      <c r="I7" s="39" t="s">
        <v>14</v>
      </c>
      <c r="J7" s="39" t="s">
        <v>14</v>
      </c>
      <c r="K7" s="15">
        <v>1.4</v>
      </c>
      <c r="L7" s="15">
        <v>0.14000000000000001</v>
      </c>
      <c r="M7" s="15">
        <v>0.79</v>
      </c>
      <c r="N7" s="15">
        <v>0.75</v>
      </c>
      <c r="O7" s="15">
        <v>0.72</v>
      </c>
      <c r="P7" s="15">
        <v>0.72</v>
      </c>
    </row>
    <row r="8" spans="1:16" ht="12.6" customHeight="1" x14ac:dyDescent="0.25">
      <c r="A8" s="4">
        <v>2005</v>
      </c>
      <c r="B8" s="15">
        <v>97.71</v>
      </c>
      <c r="C8" s="15">
        <v>98.47</v>
      </c>
      <c r="D8" s="15">
        <v>98.08</v>
      </c>
      <c r="E8" s="39" t="s">
        <v>14</v>
      </c>
      <c r="F8" s="39" t="s">
        <v>14</v>
      </c>
      <c r="G8" s="39" t="s">
        <v>14</v>
      </c>
      <c r="H8" s="39" t="s">
        <v>14</v>
      </c>
      <c r="I8" s="39" t="s">
        <v>14</v>
      </c>
      <c r="J8" s="39" t="s">
        <v>14</v>
      </c>
      <c r="K8" s="15">
        <v>1.24</v>
      </c>
      <c r="L8" s="15">
        <v>0.48</v>
      </c>
      <c r="M8" s="15">
        <v>0.87</v>
      </c>
      <c r="N8" s="15">
        <v>1.05</v>
      </c>
      <c r="O8" s="15">
        <v>1.05</v>
      </c>
      <c r="P8" s="15">
        <v>1.05</v>
      </c>
    </row>
    <row r="9" spans="1:16" ht="12.6" customHeight="1" x14ac:dyDescent="0.25">
      <c r="A9" s="4">
        <v>2006</v>
      </c>
      <c r="B9" s="15">
        <v>97.51</v>
      </c>
      <c r="C9" s="15">
        <v>99.02</v>
      </c>
      <c r="D9" s="15">
        <v>98.25</v>
      </c>
      <c r="E9" s="39" t="s">
        <v>14</v>
      </c>
      <c r="F9" s="39" t="s">
        <v>14</v>
      </c>
      <c r="G9" s="39" t="s">
        <v>14</v>
      </c>
      <c r="H9" s="39" t="s">
        <v>14</v>
      </c>
      <c r="I9" s="39" t="s">
        <v>14</v>
      </c>
      <c r="J9" s="39" t="s">
        <v>14</v>
      </c>
      <c r="K9" s="15">
        <v>1.43</v>
      </c>
      <c r="L9" s="15">
        <v>0.25</v>
      </c>
      <c r="M9" s="15">
        <v>0.86</v>
      </c>
      <c r="N9" s="15">
        <v>1.06</v>
      </c>
      <c r="O9" s="15">
        <v>0.73</v>
      </c>
      <c r="P9" s="15">
        <v>0.73</v>
      </c>
    </row>
    <row r="10" spans="1:16" ht="12.6" customHeight="1" x14ac:dyDescent="0.25">
      <c r="A10" s="4">
        <v>2007</v>
      </c>
      <c r="B10" s="15">
        <v>93.71</v>
      </c>
      <c r="C10" s="15">
        <v>96.8</v>
      </c>
      <c r="D10" s="15">
        <v>95.18</v>
      </c>
      <c r="E10" s="39" t="s">
        <v>14</v>
      </c>
      <c r="F10" s="39" t="s">
        <v>14</v>
      </c>
      <c r="G10" s="39" t="s">
        <v>14</v>
      </c>
      <c r="H10" s="39" t="s">
        <v>14</v>
      </c>
      <c r="I10" s="39" t="s">
        <v>14</v>
      </c>
      <c r="J10" s="39" t="s">
        <v>14</v>
      </c>
      <c r="K10" s="15">
        <v>2</v>
      </c>
      <c r="L10" s="15">
        <v>0.6</v>
      </c>
      <c r="M10" s="15">
        <v>1.32</v>
      </c>
      <c r="N10" s="15">
        <v>4.29</v>
      </c>
      <c r="O10" s="15">
        <v>2.59</v>
      </c>
      <c r="P10" s="15">
        <v>2.59</v>
      </c>
    </row>
    <row r="11" spans="1:16" ht="12.6" customHeight="1" x14ac:dyDescent="0.25">
      <c r="A11" s="4">
        <v>2008</v>
      </c>
      <c r="B11" s="15">
        <v>97.94</v>
      </c>
      <c r="C11" s="15">
        <v>98.61</v>
      </c>
      <c r="D11" s="15">
        <v>98.26</v>
      </c>
      <c r="E11" s="39" t="s">
        <v>14</v>
      </c>
      <c r="F11" s="39" t="s">
        <v>14</v>
      </c>
      <c r="G11" s="39" t="s">
        <v>14</v>
      </c>
      <c r="H11" s="39" t="s">
        <v>14</v>
      </c>
      <c r="I11" s="39" t="s">
        <v>14</v>
      </c>
      <c r="J11" s="39" t="s">
        <v>14</v>
      </c>
      <c r="K11" s="15">
        <v>1.0900000000000001</v>
      </c>
      <c r="L11" s="15">
        <v>0.44</v>
      </c>
      <c r="M11" s="15">
        <v>0.78</v>
      </c>
      <c r="N11" s="15">
        <v>0.97</v>
      </c>
      <c r="O11" s="15">
        <v>0.96</v>
      </c>
      <c r="P11" s="15">
        <v>0.96</v>
      </c>
    </row>
    <row r="12" spans="1:16" ht="12.6" customHeight="1" x14ac:dyDescent="0.25">
      <c r="A12" s="4">
        <v>2009</v>
      </c>
      <c r="B12" s="15">
        <v>96.93</v>
      </c>
      <c r="C12" s="15">
        <v>98.61</v>
      </c>
      <c r="D12" s="15">
        <v>97.74</v>
      </c>
      <c r="E12" s="39" t="s">
        <v>14</v>
      </c>
      <c r="F12" s="39" t="s">
        <v>14</v>
      </c>
      <c r="G12" s="39" t="s">
        <v>14</v>
      </c>
      <c r="H12" s="39" t="s">
        <v>14</v>
      </c>
      <c r="I12" s="39" t="s">
        <v>14</v>
      </c>
      <c r="J12" s="39" t="s">
        <v>14</v>
      </c>
      <c r="K12" s="15">
        <v>1.9</v>
      </c>
      <c r="L12" s="15">
        <v>0.4</v>
      </c>
      <c r="M12" s="15">
        <v>1.18</v>
      </c>
      <c r="N12" s="15">
        <v>1.17</v>
      </c>
      <c r="O12" s="15">
        <v>0.99</v>
      </c>
      <c r="P12" s="15">
        <v>0.99</v>
      </c>
    </row>
    <row r="13" spans="1:16" ht="12.6" customHeight="1" x14ac:dyDescent="0.25">
      <c r="A13" s="4">
        <v>2010</v>
      </c>
      <c r="B13" s="15">
        <v>97.38</v>
      </c>
      <c r="C13" s="15">
        <v>98.6</v>
      </c>
      <c r="D13" s="15">
        <v>97.96</v>
      </c>
      <c r="E13" s="39" t="s">
        <v>14</v>
      </c>
      <c r="F13" s="39" t="s">
        <v>14</v>
      </c>
      <c r="G13" s="39" t="s">
        <v>14</v>
      </c>
      <c r="H13" s="39" t="s">
        <v>14</v>
      </c>
      <c r="I13" s="39" t="s">
        <v>14</v>
      </c>
      <c r="J13" s="39" t="s">
        <v>14</v>
      </c>
      <c r="K13" s="15">
        <v>1.62</v>
      </c>
      <c r="L13" s="15">
        <v>0.33</v>
      </c>
      <c r="M13" s="15">
        <v>1</v>
      </c>
      <c r="N13" s="15">
        <v>1</v>
      </c>
      <c r="O13" s="15">
        <v>1.07</v>
      </c>
      <c r="P13" s="15">
        <v>1.07</v>
      </c>
    </row>
    <row r="14" spans="1:16" ht="12.6" customHeight="1" x14ac:dyDescent="0.25">
      <c r="A14" s="4">
        <v>2011</v>
      </c>
      <c r="B14" s="15">
        <v>96.93</v>
      </c>
      <c r="C14" s="15">
        <v>98.61</v>
      </c>
      <c r="D14" s="15">
        <v>97.75</v>
      </c>
      <c r="E14" s="39" t="s">
        <v>14</v>
      </c>
      <c r="F14" s="39" t="s">
        <v>14</v>
      </c>
      <c r="G14" s="39" t="s">
        <v>14</v>
      </c>
      <c r="H14" s="39" t="s">
        <v>14</v>
      </c>
      <c r="I14" s="39" t="s">
        <v>14</v>
      </c>
      <c r="J14" s="39" t="s">
        <v>14</v>
      </c>
      <c r="K14" s="15">
        <v>1.63</v>
      </c>
      <c r="L14" s="15">
        <v>0.52</v>
      </c>
      <c r="M14" s="15">
        <v>1.0900000000000001</v>
      </c>
      <c r="N14" s="15">
        <v>1.44</v>
      </c>
      <c r="O14" s="15">
        <v>0.87</v>
      </c>
      <c r="P14" s="15">
        <v>0.87</v>
      </c>
    </row>
    <row r="15" spans="1:16" ht="12.6" customHeight="1" x14ac:dyDescent="0.25">
      <c r="A15" s="24" t="s">
        <v>45</v>
      </c>
      <c r="B15" s="15">
        <v>97.41</v>
      </c>
      <c r="C15" s="15">
        <v>98.71</v>
      </c>
      <c r="D15" s="15">
        <v>98.05</v>
      </c>
      <c r="E15" s="39" t="s">
        <v>14</v>
      </c>
      <c r="F15" s="39" t="s">
        <v>14</v>
      </c>
      <c r="G15" s="39" t="s">
        <v>14</v>
      </c>
      <c r="H15" s="39" t="s">
        <v>14</v>
      </c>
      <c r="I15" s="39" t="s">
        <v>14</v>
      </c>
      <c r="J15" s="39" t="s">
        <v>14</v>
      </c>
      <c r="K15" s="15">
        <v>1.52</v>
      </c>
      <c r="L15" s="15">
        <v>0.38</v>
      </c>
      <c r="M15" s="15">
        <v>0.96</v>
      </c>
      <c r="N15" s="15">
        <v>1.07</v>
      </c>
      <c r="O15" s="15">
        <v>0.91</v>
      </c>
      <c r="P15" s="15">
        <v>0.91</v>
      </c>
    </row>
    <row r="16" spans="1:16" ht="12.6" customHeight="1" x14ac:dyDescent="0.25">
      <c r="A16" s="24" t="s">
        <v>46</v>
      </c>
      <c r="B16" s="15">
        <v>98.07</v>
      </c>
      <c r="C16" s="15">
        <v>99.29</v>
      </c>
      <c r="D16" s="15">
        <v>98.67</v>
      </c>
      <c r="E16" s="15">
        <v>0.77</v>
      </c>
      <c r="F16" s="15">
        <v>0.17</v>
      </c>
      <c r="G16" s="15">
        <v>0.48</v>
      </c>
      <c r="H16" s="15">
        <v>1.05</v>
      </c>
      <c r="I16" s="15">
        <v>0.21</v>
      </c>
      <c r="J16" s="15">
        <v>0.64</v>
      </c>
      <c r="K16" s="15">
        <v>1.42</v>
      </c>
      <c r="L16" s="15">
        <v>0.21</v>
      </c>
      <c r="M16" s="15">
        <v>0.83</v>
      </c>
      <c r="N16" s="15">
        <v>0.51</v>
      </c>
      <c r="O16" s="15">
        <v>0.49</v>
      </c>
      <c r="P16" s="15">
        <v>0.5</v>
      </c>
    </row>
    <row r="17" spans="1:16" ht="12.6" customHeight="1" x14ac:dyDescent="0.25">
      <c r="A17" s="4">
        <v>2013</v>
      </c>
      <c r="B17" s="15">
        <v>98.29</v>
      </c>
      <c r="C17" s="15">
        <v>99.42</v>
      </c>
      <c r="D17" s="15">
        <v>98.77</v>
      </c>
      <c r="E17" s="15">
        <v>0.65</v>
      </c>
      <c r="F17" s="15">
        <v>0.2</v>
      </c>
      <c r="G17" s="15">
        <v>0.44</v>
      </c>
      <c r="H17" s="15">
        <v>0.76</v>
      </c>
      <c r="I17" s="15">
        <v>0.28000000000000003</v>
      </c>
      <c r="J17" s="15">
        <v>0.55000000000000004</v>
      </c>
      <c r="K17" s="15">
        <v>0.96</v>
      </c>
      <c r="L17" s="15">
        <v>0.28000000000000003</v>
      </c>
      <c r="M17" s="15">
        <v>0.68</v>
      </c>
      <c r="N17" s="15">
        <v>0.75</v>
      </c>
      <c r="O17" s="15">
        <v>0.3</v>
      </c>
      <c r="P17" s="15">
        <v>0.56000000000000005</v>
      </c>
    </row>
    <row r="18" spans="1:16" ht="12.6" customHeight="1" x14ac:dyDescent="0.25">
      <c r="A18" s="4">
        <v>2014</v>
      </c>
      <c r="B18" s="15">
        <v>98.31</v>
      </c>
      <c r="C18" s="15">
        <v>99.59</v>
      </c>
      <c r="D18" s="15">
        <v>98.93</v>
      </c>
      <c r="E18" s="15">
        <v>0.48</v>
      </c>
      <c r="F18" s="15">
        <v>0.16</v>
      </c>
      <c r="G18" s="15">
        <v>0.33</v>
      </c>
      <c r="H18" s="15">
        <v>0.83</v>
      </c>
      <c r="I18" s="15">
        <v>0.16</v>
      </c>
      <c r="J18" s="15">
        <v>0.5</v>
      </c>
      <c r="K18" s="15">
        <v>1.23</v>
      </c>
      <c r="L18" s="15">
        <v>0.16</v>
      </c>
      <c r="M18" s="15">
        <v>0.71</v>
      </c>
      <c r="N18" s="15">
        <v>0.46</v>
      </c>
      <c r="O18" s="15">
        <v>0.25</v>
      </c>
      <c r="P18" s="15">
        <v>0.36</v>
      </c>
    </row>
    <row r="19" spans="1:16" ht="12.6" customHeight="1" x14ac:dyDescent="0.25">
      <c r="A19" s="4">
        <v>2015</v>
      </c>
      <c r="B19" s="15">
        <v>98.07</v>
      </c>
      <c r="C19" s="15">
        <v>99.27</v>
      </c>
      <c r="D19" s="15">
        <v>98.63</v>
      </c>
      <c r="E19" s="15">
        <v>0.56000000000000005</v>
      </c>
      <c r="F19" s="15">
        <v>0.08</v>
      </c>
      <c r="G19" s="15">
        <v>0.35</v>
      </c>
      <c r="H19" s="15">
        <v>0.64</v>
      </c>
      <c r="I19" s="15">
        <v>0.08</v>
      </c>
      <c r="J19" s="15">
        <v>0.4</v>
      </c>
      <c r="K19" s="15">
        <v>0.96</v>
      </c>
      <c r="L19" s="15">
        <v>0.16</v>
      </c>
      <c r="M19" s="15">
        <v>0.6</v>
      </c>
      <c r="N19" s="15">
        <v>0.97</v>
      </c>
      <c r="O19" s="15">
        <v>0.56999999999999995</v>
      </c>
      <c r="P19" s="15">
        <v>0.77</v>
      </c>
    </row>
    <row r="20" spans="1:16" ht="12.6" customHeight="1" x14ac:dyDescent="0.25">
      <c r="A20" s="4">
        <v>2016</v>
      </c>
      <c r="B20" s="15">
        <v>98.39</v>
      </c>
      <c r="C20" s="15">
        <v>99.39</v>
      </c>
      <c r="D20" s="15">
        <v>98.59</v>
      </c>
      <c r="E20" s="15">
        <v>0.24</v>
      </c>
      <c r="F20" s="15">
        <v>0.14000000000000001</v>
      </c>
      <c r="G20" s="15">
        <v>0.28999999999999998</v>
      </c>
      <c r="H20" s="15">
        <v>0.36</v>
      </c>
      <c r="I20" s="15">
        <v>0.14000000000000001</v>
      </c>
      <c r="J20" s="15">
        <v>0.45</v>
      </c>
      <c r="K20" s="15">
        <v>0.7</v>
      </c>
      <c r="L20" s="15">
        <v>0.19</v>
      </c>
      <c r="M20" s="15">
        <v>0.7</v>
      </c>
      <c r="N20" s="15">
        <v>0.91</v>
      </c>
      <c r="O20" s="15">
        <v>0.42</v>
      </c>
      <c r="P20" s="15">
        <v>0.72</v>
      </c>
    </row>
    <row r="21" spans="1:16" ht="12.6" customHeight="1" x14ac:dyDescent="0.25">
      <c r="A21" s="4">
        <v>2017</v>
      </c>
      <c r="B21" s="15">
        <v>98.51</v>
      </c>
      <c r="C21" s="15">
        <v>99.33</v>
      </c>
      <c r="D21" s="15">
        <v>98.88</v>
      </c>
      <c r="E21" s="15">
        <v>0.32</v>
      </c>
      <c r="F21" s="15">
        <v>0.06</v>
      </c>
      <c r="G21" s="15">
        <v>0.22</v>
      </c>
      <c r="H21" s="15">
        <v>0.71</v>
      </c>
      <c r="I21" s="15">
        <v>0.1</v>
      </c>
      <c r="J21" s="15">
        <v>0.44</v>
      </c>
      <c r="K21" s="15">
        <v>0.89</v>
      </c>
      <c r="L21" s="15">
        <v>0.15</v>
      </c>
      <c r="M21" s="15">
        <v>0.56000000000000005</v>
      </c>
      <c r="N21" s="15">
        <v>0.6</v>
      </c>
      <c r="O21" s="15">
        <v>0.52</v>
      </c>
      <c r="P21" s="15">
        <v>0.56000000000000005</v>
      </c>
    </row>
    <row r="22" spans="1:16" ht="12.6" customHeight="1" x14ac:dyDescent="0.25">
      <c r="A22" s="9">
        <v>2018</v>
      </c>
      <c r="B22" s="15">
        <v>98.42</v>
      </c>
      <c r="C22" s="15">
        <v>99.55</v>
      </c>
      <c r="D22" s="15">
        <v>98.82</v>
      </c>
      <c r="E22" s="15">
        <v>0.35</v>
      </c>
      <c r="F22" s="15">
        <v>7.0000000000000007E-2</v>
      </c>
      <c r="G22" s="15">
        <v>0.24</v>
      </c>
      <c r="H22" s="15">
        <v>0.72</v>
      </c>
      <c r="I22" s="15">
        <v>7.0000000000000007E-2</v>
      </c>
      <c r="J22" s="15">
        <v>0.46</v>
      </c>
      <c r="K22" s="15">
        <v>0.92</v>
      </c>
      <c r="L22" s="15">
        <v>0.18</v>
      </c>
      <c r="M22" s="15">
        <v>0.65</v>
      </c>
      <c r="N22" s="15">
        <v>0.66</v>
      </c>
      <c r="O22" s="15">
        <v>0.27</v>
      </c>
      <c r="P22" s="15">
        <v>0.53</v>
      </c>
    </row>
    <row r="23" spans="1:16" ht="12.6" customHeight="1" x14ac:dyDescent="0.25">
      <c r="A23" s="9">
        <v>2019</v>
      </c>
      <c r="B23" s="15">
        <v>98.2</v>
      </c>
      <c r="C23" s="15">
        <v>99.12</v>
      </c>
      <c r="D23" s="15">
        <v>98.57</v>
      </c>
      <c r="E23" s="15">
        <v>0.25</v>
      </c>
      <c r="F23" s="15">
        <v>0.03</v>
      </c>
      <c r="G23" s="15">
        <v>0.17</v>
      </c>
      <c r="H23" s="15">
        <v>0.61</v>
      </c>
      <c r="I23" s="15">
        <v>7.0000000000000007E-2</v>
      </c>
      <c r="J23" s="15">
        <v>0.4</v>
      </c>
      <c r="K23" s="15">
        <v>0.75</v>
      </c>
      <c r="L23" s="15">
        <v>0.24</v>
      </c>
      <c r="M23" s="15">
        <v>0.57999999999999996</v>
      </c>
      <c r="N23" s="15">
        <v>1.05</v>
      </c>
      <c r="O23" s="15">
        <v>0.64</v>
      </c>
      <c r="P23" s="15">
        <v>0.85</v>
      </c>
    </row>
    <row r="24" spans="1:16" ht="12.6" customHeight="1" x14ac:dyDescent="0.25">
      <c r="A24" s="98" t="s">
        <v>82</v>
      </c>
      <c r="B24" s="65" t="s">
        <v>14</v>
      </c>
      <c r="C24" s="65" t="s">
        <v>14</v>
      </c>
      <c r="D24" s="65" t="s">
        <v>14</v>
      </c>
      <c r="E24" s="65" t="s">
        <v>14</v>
      </c>
      <c r="F24" s="65" t="s">
        <v>14</v>
      </c>
      <c r="G24" s="65" t="s">
        <v>14</v>
      </c>
      <c r="H24" s="65" t="s">
        <v>14</v>
      </c>
      <c r="I24" s="65" t="s">
        <v>14</v>
      </c>
      <c r="J24" s="65" t="s">
        <v>14</v>
      </c>
      <c r="K24" s="65" t="s">
        <v>14</v>
      </c>
      <c r="L24" s="65" t="s">
        <v>14</v>
      </c>
      <c r="M24" s="65" t="s">
        <v>14</v>
      </c>
      <c r="N24" s="65" t="s">
        <v>14</v>
      </c>
      <c r="O24" s="65" t="s">
        <v>14</v>
      </c>
      <c r="P24" s="65" t="s">
        <v>14</v>
      </c>
    </row>
    <row r="25" spans="1:16" ht="12.6" customHeight="1" x14ac:dyDescent="0.25">
      <c r="A25" s="98">
        <v>2021</v>
      </c>
      <c r="B25" s="64">
        <v>98.99</v>
      </c>
      <c r="C25" s="64">
        <v>98.92</v>
      </c>
      <c r="D25" s="64">
        <v>98.92</v>
      </c>
      <c r="E25" s="64">
        <v>0.1</v>
      </c>
      <c r="F25" s="64">
        <v>0.05</v>
      </c>
      <c r="G25" s="64">
        <v>0.08</v>
      </c>
      <c r="H25" s="64">
        <v>0.17</v>
      </c>
      <c r="I25" s="64">
        <v>0.05</v>
      </c>
      <c r="J25" s="64">
        <v>0.14000000000000001</v>
      </c>
      <c r="K25" s="64">
        <v>0.22</v>
      </c>
      <c r="L25" s="64">
        <v>0.17</v>
      </c>
      <c r="M25" s="64">
        <v>0.21</v>
      </c>
      <c r="N25" s="64">
        <v>0.8</v>
      </c>
      <c r="O25" s="64">
        <v>0.91</v>
      </c>
      <c r="P25" s="64">
        <v>0.87</v>
      </c>
    </row>
    <row r="26" spans="1:16" ht="12.6" customHeight="1" x14ac:dyDescent="0.25">
      <c r="A26" s="98">
        <v>2022</v>
      </c>
      <c r="B26" s="15">
        <v>98.81</v>
      </c>
      <c r="C26" s="15">
        <v>99.55</v>
      </c>
      <c r="D26" s="15">
        <v>99.09</v>
      </c>
      <c r="E26" s="15">
        <v>0.2</v>
      </c>
      <c r="F26" s="15">
        <v>0.06</v>
      </c>
      <c r="G26" s="15">
        <v>0.17</v>
      </c>
      <c r="H26" s="15">
        <v>0.5</v>
      </c>
      <c r="I26" s="15">
        <v>0.25</v>
      </c>
      <c r="J26" s="15">
        <v>0.45</v>
      </c>
      <c r="K26" s="15">
        <v>0.88</v>
      </c>
      <c r="L26" s="15">
        <v>0.34</v>
      </c>
      <c r="M26" s="15">
        <v>0.68</v>
      </c>
      <c r="N26" s="15">
        <v>0.31</v>
      </c>
      <c r="O26" s="15">
        <v>0.11</v>
      </c>
      <c r="P26" s="15">
        <v>0.23</v>
      </c>
    </row>
    <row r="27" spans="1:16" ht="12.6" customHeight="1" x14ac:dyDescent="0.25">
      <c r="A27" s="98">
        <v>2023</v>
      </c>
      <c r="B27" s="15">
        <v>98.91</v>
      </c>
      <c r="C27" s="15">
        <v>99.57</v>
      </c>
      <c r="D27" s="15">
        <v>99.15</v>
      </c>
      <c r="E27" s="15">
        <v>0.44</v>
      </c>
      <c r="F27" s="15">
        <v>0.1</v>
      </c>
      <c r="G27" s="15">
        <v>0.31</v>
      </c>
      <c r="H27" s="15">
        <v>0.54</v>
      </c>
      <c r="I27" s="15">
        <v>0.14000000000000001</v>
      </c>
      <c r="J27" s="15">
        <v>0.44</v>
      </c>
      <c r="K27" s="15">
        <v>0.59</v>
      </c>
      <c r="L27" s="15">
        <v>0.23</v>
      </c>
      <c r="M27" s="15">
        <v>0.5</v>
      </c>
      <c r="N27" s="15">
        <v>0.5</v>
      </c>
      <c r="O27" s="15">
        <v>0.2</v>
      </c>
      <c r="P27" s="15">
        <v>0.35</v>
      </c>
    </row>
    <row r="28" spans="1:16" ht="6" customHeight="1" x14ac:dyDescent="0.25">
      <c r="A28" s="101" t="s">
        <v>25</v>
      </c>
      <c r="B28" s="99"/>
      <c r="C28" s="99"/>
      <c r="D28" s="99"/>
      <c r="E28" s="99"/>
      <c r="F28" s="99"/>
      <c r="G28" s="99"/>
      <c r="H28" s="99"/>
      <c r="I28" s="99"/>
      <c r="J28" s="99"/>
      <c r="K28" s="99"/>
      <c r="L28" s="99"/>
      <c r="M28" s="99"/>
      <c r="N28" s="99"/>
      <c r="O28" s="99"/>
      <c r="P28" s="99"/>
    </row>
    <row r="29" spans="1:16" ht="15" customHeight="1" x14ac:dyDescent="0.25">
      <c r="A29" s="142" t="s">
        <v>96</v>
      </c>
      <c r="B29" s="142"/>
      <c r="C29" s="142"/>
      <c r="D29" s="142"/>
      <c r="E29" s="142"/>
      <c r="F29" s="142"/>
      <c r="G29" s="142"/>
      <c r="H29" s="142"/>
      <c r="I29" s="142"/>
      <c r="J29" s="142"/>
      <c r="K29" s="142"/>
      <c r="L29" s="142"/>
      <c r="M29" s="142"/>
      <c r="N29" s="142"/>
      <c r="O29" s="142"/>
      <c r="P29" s="142"/>
    </row>
    <row r="30" spans="1:16" ht="6" customHeight="1" x14ac:dyDescent="0.25">
      <c r="A30" s="48"/>
      <c r="B30" s="48"/>
      <c r="C30" s="48"/>
      <c r="D30" s="48"/>
      <c r="E30" s="48"/>
      <c r="F30" s="48"/>
      <c r="G30" s="48"/>
      <c r="H30" s="48"/>
      <c r="I30" s="48"/>
      <c r="J30" s="48"/>
      <c r="K30" s="48"/>
      <c r="L30" s="48"/>
      <c r="M30" s="48"/>
      <c r="N30" s="48"/>
      <c r="O30" s="48"/>
      <c r="P30" s="48"/>
    </row>
    <row r="31" spans="1:16" s="45" customFormat="1" ht="15" customHeight="1" x14ac:dyDescent="0.25">
      <c r="A31" s="139" t="s">
        <v>83</v>
      </c>
      <c r="B31" s="139"/>
      <c r="C31" s="139"/>
      <c r="D31" s="139"/>
      <c r="E31" s="139"/>
      <c r="F31" s="139"/>
      <c r="G31" s="139"/>
      <c r="H31" s="139"/>
      <c r="I31" s="139"/>
      <c r="J31" s="139"/>
      <c r="K31" s="139"/>
      <c r="L31" s="139"/>
      <c r="M31" s="139"/>
      <c r="N31" s="139"/>
      <c r="O31" s="139"/>
      <c r="P31" s="139"/>
    </row>
  </sheetData>
  <mergeCells count="11">
    <mergeCell ref="A31:P31"/>
    <mergeCell ref="A29:P29"/>
    <mergeCell ref="A3:P3"/>
    <mergeCell ref="A1:B1"/>
    <mergeCell ref="A2:B2"/>
    <mergeCell ref="M1:P1"/>
    <mergeCell ref="B4:D4"/>
    <mergeCell ref="E4:G4"/>
    <mergeCell ref="H4:J4"/>
    <mergeCell ref="K4:M4"/>
    <mergeCell ref="N4:P4"/>
  </mergeCells>
  <hyperlinks>
    <hyperlink ref="M1:P1" location="Tabellförteckning!A1" display="Tillbaka till innehållsföreckningen " xr:uid="{00000000-0004-0000-5B00-000000000000}"/>
  </hyperlinks>
  <pageMargins left="0.75" right="0.75" top="1" bottom="1" header="0.5" footer="0.5"/>
  <pageSetup paperSize="9" scale="98"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32FF7-7742-4C4F-801B-6CC924521127}">
  <dimension ref="A1:R25"/>
  <sheetViews>
    <sheetView zoomScaleNormal="100" workbookViewId="0">
      <selection activeCell="P20" sqref="P20"/>
    </sheetView>
  </sheetViews>
  <sheetFormatPr defaultColWidth="9.109375" defaultRowHeight="13.2" x14ac:dyDescent="0.25"/>
  <cols>
    <col min="1" max="1" width="6.5546875" style="66" customWidth="1"/>
    <col min="2" max="6" width="7.5546875" style="66" customWidth="1"/>
    <col min="7" max="7" width="2.5546875" style="66" customWidth="1"/>
    <col min="8" max="12" width="7.5546875" style="66" customWidth="1"/>
    <col min="13" max="13" width="2.5546875" style="66" customWidth="1"/>
    <col min="14" max="17" width="7.5546875" style="67" customWidth="1"/>
    <col min="18" max="18" width="7.5546875" style="66" customWidth="1"/>
    <col min="19" max="16384" width="9.109375" style="66"/>
  </cols>
  <sheetData>
    <row r="1" spans="1:18" s="47" customFormat="1" ht="30" customHeight="1" x14ac:dyDescent="0.25">
      <c r="A1" s="141"/>
      <c r="B1" s="122"/>
      <c r="O1" s="112" t="s">
        <v>61</v>
      </c>
      <c r="P1" s="113"/>
      <c r="Q1" s="113"/>
      <c r="R1" s="113"/>
    </row>
    <row r="2" spans="1:18" s="47" customFormat="1" ht="6" customHeight="1" x14ac:dyDescent="0.25">
      <c r="B2" s="14"/>
      <c r="H2" s="61"/>
      <c r="I2" s="62"/>
      <c r="J2" s="62"/>
      <c r="K2" s="62"/>
    </row>
    <row r="3" spans="1:18" ht="30" customHeight="1" x14ac:dyDescent="0.25">
      <c r="A3" s="148" t="s">
        <v>114</v>
      </c>
      <c r="B3" s="148"/>
      <c r="C3" s="148"/>
      <c r="D3" s="148"/>
      <c r="E3" s="148"/>
      <c r="F3" s="148"/>
      <c r="G3" s="148"/>
      <c r="H3" s="148"/>
      <c r="I3" s="148"/>
      <c r="J3" s="148"/>
      <c r="K3" s="148"/>
      <c r="L3" s="148"/>
      <c r="M3" s="148"/>
      <c r="N3" s="148"/>
      <c r="O3" s="148"/>
      <c r="P3" s="148"/>
      <c r="Q3" s="148"/>
      <c r="R3" s="148"/>
    </row>
    <row r="4" spans="1:18" ht="15" customHeight="1" x14ac:dyDescent="0.25">
      <c r="B4" s="149" t="s">
        <v>2</v>
      </c>
      <c r="C4" s="150"/>
      <c r="D4" s="150"/>
      <c r="E4" s="150"/>
      <c r="F4" s="150"/>
      <c r="G4" s="82"/>
      <c r="H4" s="146" t="s">
        <v>3</v>
      </c>
      <c r="I4" s="147"/>
      <c r="J4" s="147"/>
      <c r="K4" s="147"/>
      <c r="L4" s="143"/>
      <c r="M4" s="82"/>
      <c r="N4" s="146" t="s">
        <v>33</v>
      </c>
      <c r="O4" s="147"/>
      <c r="P4" s="147"/>
      <c r="Q4" s="147"/>
      <c r="R4" s="143"/>
    </row>
    <row r="5" spans="1:18" ht="15" customHeight="1" x14ac:dyDescent="0.25">
      <c r="B5" s="69" t="s">
        <v>101</v>
      </c>
      <c r="C5" s="69" t="s">
        <v>102</v>
      </c>
      <c r="D5" s="69" t="s">
        <v>103</v>
      </c>
      <c r="E5" s="69" t="s">
        <v>104</v>
      </c>
      <c r="F5" s="69" t="s">
        <v>32</v>
      </c>
      <c r="G5" s="70"/>
      <c r="H5" s="69" t="s">
        <v>101</v>
      </c>
      <c r="I5" s="69" t="s">
        <v>102</v>
      </c>
      <c r="J5" s="69" t="s">
        <v>103</v>
      </c>
      <c r="K5" s="69" t="s">
        <v>104</v>
      </c>
      <c r="L5" s="69" t="s">
        <v>32</v>
      </c>
      <c r="M5" s="70"/>
      <c r="N5" s="69" t="s">
        <v>101</v>
      </c>
      <c r="O5" s="69" t="s">
        <v>102</v>
      </c>
      <c r="P5" s="69" t="s">
        <v>103</v>
      </c>
      <c r="Q5" s="69" t="s">
        <v>104</v>
      </c>
      <c r="R5" s="69" t="s">
        <v>32</v>
      </c>
    </row>
    <row r="6" spans="1:18" ht="6" customHeight="1" x14ac:dyDescent="0.25">
      <c r="A6" s="68"/>
      <c r="B6" s="71"/>
      <c r="C6" s="71"/>
      <c r="H6" s="72"/>
      <c r="I6" s="72"/>
      <c r="J6" s="72"/>
      <c r="K6" s="72"/>
      <c r="N6" s="72"/>
      <c r="O6" s="72"/>
      <c r="P6" s="72"/>
      <c r="Q6" s="72"/>
    </row>
    <row r="7" spans="1:18" ht="12.6" customHeight="1" x14ac:dyDescent="0.25">
      <c r="A7" s="73">
        <v>2016</v>
      </c>
      <c r="B7" s="71">
        <v>1.2</v>
      </c>
      <c r="C7" s="71">
        <v>1.9</v>
      </c>
      <c r="D7" s="71">
        <v>0.4</v>
      </c>
      <c r="E7" s="71">
        <v>0.1</v>
      </c>
      <c r="F7" s="71">
        <v>0.8</v>
      </c>
      <c r="G7" s="71"/>
      <c r="H7" s="71">
        <v>0</v>
      </c>
      <c r="I7" s="71">
        <v>0</v>
      </c>
      <c r="J7" s="71">
        <v>0.2</v>
      </c>
      <c r="K7" s="71">
        <v>0</v>
      </c>
      <c r="L7" s="71">
        <v>0.1</v>
      </c>
      <c r="M7" s="71"/>
      <c r="N7" s="71">
        <v>0.6</v>
      </c>
      <c r="O7" s="71">
        <v>0.9</v>
      </c>
      <c r="P7" s="71">
        <v>0.3</v>
      </c>
      <c r="Q7" s="71">
        <v>0.1</v>
      </c>
      <c r="R7" s="71">
        <v>0.4</v>
      </c>
    </row>
    <row r="8" spans="1:18" ht="12.6" customHeight="1" x14ac:dyDescent="0.25">
      <c r="A8" s="73">
        <v>2017</v>
      </c>
      <c r="B8" s="77" t="s">
        <v>14</v>
      </c>
      <c r="C8" s="77" t="s">
        <v>14</v>
      </c>
      <c r="D8" s="77" t="s">
        <v>14</v>
      </c>
      <c r="E8" s="77" t="s">
        <v>14</v>
      </c>
      <c r="F8" s="77" t="s">
        <v>14</v>
      </c>
      <c r="G8" s="71"/>
      <c r="H8" s="77" t="s">
        <v>14</v>
      </c>
      <c r="I8" s="77" t="s">
        <v>14</v>
      </c>
      <c r="J8" s="77" t="s">
        <v>14</v>
      </c>
      <c r="K8" s="77" t="s">
        <v>14</v>
      </c>
      <c r="L8" s="77" t="s">
        <v>14</v>
      </c>
      <c r="M8" s="71"/>
      <c r="N8" s="77" t="s">
        <v>14</v>
      </c>
      <c r="O8" s="77" t="s">
        <v>14</v>
      </c>
      <c r="P8" s="77" t="s">
        <v>14</v>
      </c>
      <c r="Q8" s="77" t="s">
        <v>14</v>
      </c>
      <c r="R8" s="77" t="s">
        <v>14</v>
      </c>
    </row>
    <row r="9" spans="1:18" ht="12.6" customHeight="1" x14ac:dyDescent="0.25">
      <c r="A9" s="73">
        <v>2018</v>
      </c>
      <c r="B9" s="71">
        <v>0.4</v>
      </c>
      <c r="C9" s="71">
        <v>2.2999999999999998</v>
      </c>
      <c r="D9" s="71">
        <v>0.7</v>
      </c>
      <c r="E9" s="71">
        <v>0.2</v>
      </c>
      <c r="F9" s="71">
        <v>0.8</v>
      </c>
      <c r="G9" s="71"/>
      <c r="H9" s="71">
        <v>0.3</v>
      </c>
      <c r="I9" s="71">
        <v>0.3</v>
      </c>
      <c r="J9" s="71">
        <v>0.1</v>
      </c>
      <c r="K9" s="71">
        <v>0</v>
      </c>
      <c r="L9" s="71">
        <v>0.1</v>
      </c>
      <c r="M9" s="71"/>
      <c r="N9" s="71">
        <v>0.3</v>
      </c>
      <c r="O9" s="71">
        <v>1.3</v>
      </c>
      <c r="P9" s="71">
        <v>0.4</v>
      </c>
      <c r="Q9" s="71">
        <v>0.1</v>
      </c>
      <c r="R9" s="71">
        <v>0.5</v>
      </c>
    </row>
    <row r="10" spans="1:18" ht="12.6" customHeight="1" x14ac:dyDescent="0.25">
      <c r="A10" s="73">
        <v>2019</v>
      </c>
      <c r="B10" s="77" t="s">
        <v>14</v>
      </c>
      <c r="C10" s="77" t="s">
        <v>14</v>
      </c>
      <c r="D10" s="77" t="s">
        <v>14</v>
      </c>
      <c r="E10" s="77" t="s">
        <v>14</v>
      </c>
      <c r="F10" s="77" t="s">
        <v>14</v>
      </c>
      <c r="G10" s="71"/>
      <c r="H10" s="77" t="s">
        <v>14</v>
      </c>
      <c r="I10" s="77" t="s">
        <v>14</v>
      </c>
      <c r="J10" s="77" t="s">
        <v>14</v>
      </c>
      <c r="K10" s="77" t="s">
        <v>14</v>
      </c>
      <c r="L10" s="77" t="s">
        <v>14</v>
      </c>
      <c r="M10" s="71"/>
      <c r="N10" s="77" t="s">
        <v>14</v>
      </c>
      <c r="O10" s="77" t="s">
        <v>14</v>
      </c>
      <c r="P10" s="77" t="s">
        <v>14</v>
      </c>
      <c r="Q10" s="77" t="s">
        <v>14</v>
      </c>
      <c r="R10" s="77" t="s">
        <v>14</v>
      </c>
    </row>
    <row r="11" spans="1:18" ht="12.6" customHeight="1" x14ac:dyDescent="0.25">
      <c r="A11" s="73">
        <v>2020</v>
      </c>
      <c r="B11" s="71">
        <v>0.6</v>
      </c>
      <c r="C11" s="71">
        <v>1.6</v>
      </c>
      <c r="D11" s="71">
        <v>0.8</v>
      </c>
      <c r="E11" s="71">
        <v>0.1</v>
      </c>
      <c r="F11" s="71">
        <v>0.9</v>
      </c>
      <c r="G11" s="71"/>
      <c r="H11" s="71">
        <v>0</v>
      </c>
      <c r="I11" s="71">
        <v>0.2</v>
      </c>
      <c r="J11" s="71">
        <v>0.2</v>
      </c>
      <c r="K11" s="71">
        <v>0</v>
      </c>
      <c r="L11" s="71">
        <v>0.2</v>
      </c>
      <c r="M11" s="71"/>
      <c r="N11" s="71">
        <v>0.3</v>
      </c>
      <c r="O11" s="71">
        <v>0.9</v>
      </c>
      <c r="P11" s="71">
        <v>0.5</v>
      </c>
      <c r="Q11" s="71">
        <v>0.1</v>
      </c>
      <c r="R11" s="71">
        <v>0.5</v>
      </c>
    </row>
    <row r="12" spans="1:18" ht="12.6" customHeight="1" x14ac:dyDescent="0.25">
      <c r="A12" s="73">
        <v>2021</v>
      </c>
      <c r="B12" s="71">
        <v>0.2</v>
      </c>
      <c r="C12" s="71">
        <v>1.7</v>
      </c>
      <c r="D12" s="71">
        <v>0.8</v>
      </c>
      <c r="E12" s="71">
        <v>0.1</v>
      </c>
      <c r="F12" s="71">
        <v>0.9</v>
      </c>
      <c r="G12" s="71"/>
      <c r="H12" s="100">
        <v>0</v>
      </c>
      <c r="I12" s="100">
        <v>0</v>
      </c>
      <c r="J12" s="100">
        <v>0.1</v>
      </c>
      <c r="K12" s="100">
        <v>0</v>
      </c>
      <c r="L12" s="71">
        <v>0.1</v>
      </c>
      <c r="M12" s="71"/>
      <c r="N12" s="71">
        <v>0.1</v>
      </c>
      <c r="O12" s="71">
        <v>0.9</v>
      </c>
      <c r="P12" s="71">
        <v>0.5</v>
      </c>
      <c r="Q12" s="71">
        <v>0.1</v>
      </c>
      <c r="R12" s="71">
        <v>0.5</v>
      </c>
    </row>
    <row r="13" spans="1:18" ht="12.6" customHeight="1" x14ac:dyDescent="0.25">
      <c r="A13" s="73">
        <v>2022</v>
      </c>
      <c r="B13" s="71">
        <v>0.5</v>
      </c>
      <c r="C13" s="71">
        <v>1.8</v>
      </c>
      <c r="D13" s="71">
        <v>1</v>
      </c>
      <c r="E13" s="71">
        <v>0.2</v>
      </c>
      <c r="F13" s="71">
        <v>0.9</v>
      </c>
      <c r="G13" s="71"/>
      <c r="H13" s="71">
        <v>0</v>
      </c>
      <c r="I13" s="71">
        <v>0.3</v>
      </c>
      <c r="J13" s="71">
        <v>0</v>
      </c>
      <c r="K13" s="71">
        <v>0.1</v>
      </c>
      <c r="L13" s="71">
        <v>0.1</v>
      </c>
      <c r="M13" s="71"/>
      <c r="N13" s="71">
        <v>0.3</v>
      </c>
      <c r="O13" s="71">
        <v>1.1000000000000001</v>
      </c>
      <c r="P13" s="71">
        <v>0.5</v>
      </c>
      <c r="Q13" s="71">
        <v>0.1</v>
      </c>
      <c r="R13" s="71">
        <v>0.5</v>
      </c>
    </row>
    <row r="14" spans="1:18" ht="6" customHeight="1" x14ac:dyDescent="0.25">
      <c r="A14" s="68"/>
      <c r="B14" s="68"/>
      <c r="C14" s="68"/>
      <c r="D14" s="68"/>
      <c r="E14" s="68"/>
      <c r="F14" s="68"/>
      <c r="G14" s="68"/>
      <c r="H14" s="68"/>
      <c r="I14" s="68"/>
      <c r="J14" s="68"/>
      <c r="K14" s="68"/>
      <c r="L14" s="68"/>
      <c r="M14" s="68"/>
      <c r="N14" s="81"/>
      <c r="O14" s="74"/>
      <c r="P14" s="74"/>
      <c r="Q14" s="74"/>
      <c r="R14" s="68"/>
    </row>
    <row r="15" spans="1:18" ht="15" customHeight="1" x14ac:dyDescent="0.25">
      <c r="A15" s="144" t="s">
        <v>97</v>
      </c>
      <c r="B15" s="144"/>
      <c r="C15" s="144"/>
      <c r="D15" s="144"/>
      <c r="E15" s="144"/>
      <c r="F15" s="144"/>
      <c r="G15" s="144"/>
      <c r="H15" s="144"/>
      <c r="I15" s="144"/>
      <c r="J15" s="144"/>
      <c r="K15" s="144"/>
      <c r="L15" s="144"/>
      <c r="M15" s="144"/>
      <c r="N15" s="145"/>
      <c r="O15" s="145"/>
      <c r="P15" s="145"/>
      <c r="Q15" s="145"/>
      <c r="R15" s="145"/>
    </row>
    <row r="16" spans="1:18" s="71" customFormat="1" x14ac:dyDescent="0.25"/>
    <row r="17" spans="1:18" x14ac:dyDescent="0.25">
      <c r="N17" s="71"/>
      <c r="P17" s="75"/>
    </row>
    <row r="18" spans="1:18" x14ac:dyDescent="0.25">
      <c r="N18" s="71"/>
      <c r="P18" s="75"/>
    </row>
    <row r="19" spans="1:18" x14ac:dyDescent="0.25">
      <c r="N19" s="71"/>
      <c r="P19" s="75"/>
    </row>
    <row r="20" spans="1:18" x14ac:dyDescent="0.25">
      <c r="N20" s="71"/>
      <c r="P20" s="75"/>
    </row>
    <row r="21" spans="1:18" x14ac:dyDescent="0.25">
      <c r="N21" s="71"/>
      <c r="P21" s="75"/>
    </row>
    <row r="22" spans="1:18" x14ac:dyDescent="0.25">
      <c r="N22" s="71"/>
      <c r="P22" s="75"/>
    </row>
    <row r="23" spans="1:18" x14ac:dyDescent="0.25">
      <c r="N23" s="71"/>
    </row>
    <row r="24" spans="1:18" x14ac:dyDescent="0.25">
      <c r="N24" s="71"/>
    </row>
    <row r="25" spans="1:18" s="67" customFormat="1" x14ac:dyDescent="0.25">
      <c r="A25" s="66"/>
      <c r="B25" s="66"/>
      <c r="C25" s="66"/>
      <c r="D25" s="66"/>
      <c r="E25" s="66"/>
      <c r="F25" s="66"/>
      <c r="G25" s="66"/>
      <c r="H25" s="66"/>
      <c r="I25" s="66"/>
      <c r="J25" s="66"/>
      <c r="K25" s="66"/>
      <c r="L25" s="66"/>
      <c r="M25" s="66"/>
      <c r="N25" s="71"/>
      <c r="R25" s="66"/>
    </row>
  </sheetData>
  <mergeCells count="7">
    <mergeCell ref="A15:R15"/>
    <mergeCell ref="H4:L4"/>
    <mergeCell ref="N4:R4"/>
    <mergeCell ref="A1:B1"/>
    <mergeCell ref="O1:R1"/>
    <mergeCell ref="A3:R3"/>
    <mergeCell ref="B4:F4"/>
  </mergeCells>
  <hyperlinks>
    <hyperlink ref="O1:R1" location="Tabellförteckning!A1" display="Tillbaka till innehållsföreckningen " xr:uid="{7310A2BB-25BD-4791-956F-A513A6B2BDE1}"/>
  </hyperlinks>
  <pageMargins left="0.7" right="0.7" top="0.75" bottom="0.75" header="0.3" footer="0.3"/>
  <pageSetup paperSize="9"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D61A4-09BC-4925-9ECB-2A0EAB529530}">
  <dimension ref="A1:S27"/>
  <sheetViews>
    <sheetView zoomScaleNormal="100" workbookViewId="0">
      <selection activeCell="B14" sqref="A1:R14"/>
    </sheetView>
  </sheetViews>
  <sheetFormatPr defaultColWidth="9.109375" defaultRowHeight="13.2" x14ac:dyDescent="0.25"/>
  <cols>
    <col min="1" max="1" width="6.5546875" style="66" customWidth="1"/>
    <col min="2" max="6" width="7.5546875" style="66" customWidth="1"/>
    <col min="7" max="7" width="2.5546875" style="66" customWidth="1"/>
    <col min="8" max="12" width="7.5546875" style="66" customWidth="1"/>
    <col min="13" max="13" width="2.5546875" style="66" customWidth="1"/>
    <col min="14" max="17" width="7.5546875" style="67" customWidth="1"/>
    <col min="18" max="18" width="7.5546875" style="66" customWidth="1"/>
    <col min="19" max="16384" width="9.109375" style="66"/>
  </cols>
  <sheetData>
    <row r="1" spans="1:19" s="47" customFormat="1" ht="30" customHeight="1" x14ac:dyDescent="0.25">
      <c r="A1" s="141"/>
      <c r="B1" s="122"/>
      <c r="O1" s="112" t="s">
        <v>61</v>
      </c>
      <c r="P1" s="113"/>
      <c r="Q1" s="113"/>
      <c r="R1" s="113"/>
    </row>
    <row r="2" spans="1:19" s="47" customFormat="1" ht="6" customHeight="1" x14ac:dyDescent="0.25">
      <c r="B2" s="14"/>
      <c r="H2" s="61"/>
      <c r="I2" s="62"/>
      <c r="J2" s="62"/>
      <c r="K2" s="62"/>
    </row>
    <row r="3" spans="1:19" ht="30" customHeight="1" x14ac:dyDescent="0.25">
      <c r="A3" s="148" t="s">
        <v>112</v>
      </c>
      <c r="B3" s="148"/>
      <c r="C3" s="148"/>
      <c r="D3" s="148"/>
      <c r="E3" s="148"/>
      <c r="F3" s="148"/>
      <c r="G3" s="148"/>
      <c r="H3" s="148"/>
      <c r="I3" s="148"/>
      <c r="J3" s="148"/>
      <c r="K3" s="148"/>
      <c r="L3" s="148"/>
      <c r="M3" s="148"/>
      <c r="N3" s="148"/>
      <c r="O3" s="148"/>
      <c r="P3" s="148"/>
      <c r="Q3" s="148"/>
      <c r="R3" s="148"/>
      <c r="S3" s="14"/>
    </row>
    <row r="4" spans="1:19" ht="15" customHeight="1" x14ac:dyDescent="0.25">
      <c r="B4" s="149" t="s">
        <v>2</v>
      </c>
      <c r="C4" s="150"/>
      <c r="D4" s="150"/>
      <c r="E4" s="150"/>
      <c r="F4" s="150"/>
      <c r="G4" s="82"/>
      <c r="H4" s="146" t="s">
        <v>3</v>
      </c>
      <c r="I4" s="147"/>
      <c r="J4" s="147"/>
      <c r="K4" s="147"/>
      <c r="L4" s="143"/>
      <c r="M4" s="82"/>
      <c r="N4" s="146" t="s">
        <v>33</v>
      </c>
      <c r="O4" s="147"/>
      <c r="P4" s="147"/>
      <c r="Q4" s="147"/>
      <c r="R4" s="143"/>
    </row>
    <row r="5" spans="1:19" ht="15" customHeight="1" x14ac:dyDescent="0.25">
      <c r="B5" s="69" t="s">
        <v>101</v>
      </c>
      <c r="C5" s="69" t="s">
        <v>102</v>
      </c>
      <c r="D5" s="69" t="s">
        <v>103</v>
      </c>
      <c r="E5" s="69" t="s">
        <v>104</v>
      </c>
      <c r="F5" s="69" t="s">
        <v>32</v>
      </c>
      <c r="G5" s="70"/>
      <c r="H5" s="69" t="s">
        <v>101</v>
      </c>
      <c r="I5" s="69" t="s">
        <v>102</v>
      </c>
      <c r="J5" s="69" t="s">
        <v>103</v>
      </c>
      <c r="K5" s="69" t="s">
        <v>104</v>
      </c>
      <c r="L5" s="69" t="s">
        <v>32</v>
      </c>
      <c r="M5" s="70"/>
      <c r="N5" s="69" t="s">
        <v>101</v>
      </c>
      <c r="O5" s="69" t="s">
        <v>102</v>
      </c>
      <c r="P5" s="69" t="s">
        <v>103</v>
      </c>
      <c r="Q5" s="69" t="s">
        <v>104</v>
      </c>
      <c r="R5" s="69" t="s">
        <v>32</v>
      </c>
    </row>
    <row r="6" spans="1:19" ht="6" customHeight="1" x14ac:dyDescent="0.25">
      <c r="A6" s="68"/>
      <c r="B6" s="71"/>
      <c r="C6" s="71"/>
      <c r="H6" s="72"/>
      <c r="I6" s="72"/>
      <c r="J6" s="72"/>
      <c r="K6" s="72"/>
      <c r="N6" s="72"/>
      <c r="O6" s="72"/>
      <c r="P6" s="72"/>
      <c r="Q6" s="72"/>
    </row>
    <row r="7" spans="1:19" ht="12.6" customHeight="1" x14ac:dyDescent="0.25">
      <c r="A7" s="73">
        <v>2016</v>
      </c>
      <c r="B7" s="71">
        <v>0.2</v>
      </c>
      <c r="C7" s="71">
        <v>0</v>
      </c>
      <c r="D7" s="71">
        <v>0.1</v>
      </c>
      <c r="E7" s="71">
        <v>0</v>
      </c>
      <c r="F7" s="71">
        <v>0.1</v>
      </c>
      <c r="G7" s="71"/>
      <c r="H7" s="71">
        <v>0</v>
      </c>
      <c r="I7" s="71">
        <v>0</v>
      </c>
      <c r="J7" s="71">
        <v>0</v>
      </c>
      <c r="K7" s="71">
        <v>0</v>
      </c>
      <c r="L7" s="71">
        <v>0</v>
      </c>
      <c r="M7" s="71"/>
      <c r="N7" s="71">
        <v>0</v>
      </c>
      <c r="O7" s="71">
        <v>0.2</v>
      </c>
      <c r="P7" s="71">
        <v>0.1</v>
      </c>
      <c r="Q7" s="71">
        <v>0</v>
      </c>
      <c r="R7" s="71">
        <v>0.1</v>
      </c>
    </row>
    <row r="8" spans="1:19" ht="12.6" customHeight="1" x14ac:dyDescent="0.25">
      <c r="A8" s="73">
        <v>2017</v>
      </c>
      <c r="B8" s="76" t="s">
        <v>14</v>
      </c>
      <c r="C8" s="76" t="s">
        <v>14</v>
      </c>
      <c r="D8" s="76" t="s">
        <v>14</v>
      </c>
      <c r="E8" s="76" t="s">
        <v>14</v>
      </c>
      <c r="F8" s="77" t="s">
        <v>14</v>
      </c>
      <c r="G8" s="71"/>
      <c r="H8" s="76" t="s">
        <v>14</v>
      </c>
      <c r="I8" s="76" t="s">
        <v>14</v>
      </c>
      <c r="J8" s="76" t="s">
        <v>14</v>
      </c>
      <c r="K8" s="76" t="s">
        <v>14</v>
      </c>
      <c r="L8" s="77" t="s">
        <v>14</v>
      </c>
      <c r="M8" s="71"/>
      <c r="N8" s="76" t="s">
        <v>14</v>
      </c>
      <c r="O8" s="76" t="s">
        <v>14</v>
      </c>
      <c r="P8" s="76" t="s">
        <v>14</v>
      </c>
      <c r="Q8" s="76" t="s">
        <v>14</v>
      </c>
      <c r="R8" s="77" t="s">
        <v>14</v>
      </c>
    </row>
    <row r="9" spans="1:19" ht="12.6" customHeight="1" x14ac:dyDescent="0.25">
      <c r="A9" s="73">
        <v>2018</v>
      </c>
      <c r="B9" s="71">
        <v>0.1</v>
      </c>
      <c r="C9" s="71">
        <v>0.3</v>
      </c>
      <c r="D9" s="71">
        <v>0.1</v>
      </c>
      <c r="E9" s="71">
        <v>0</v>
      </c>
      <c r="F9" s="71">
        <v>0.1</v>
      </c>
      <c r="G9" s="71"/>
      <c r="H9" s="71">
        <v>0.1</v>
      </c>
      <c r="I9" s="71">
        <v>0.1</v>
      </c>
      <c r="J9" s="71">
        <v>0</v>
      </c>
      <c r="K9" s="71">
        <v>0</v>
      </c>
      <c r="L9" s="71">
        <v>0.1</v>
      </c>
      <c r="M9" s="71"/>
      <c r="N9" s="71">
        <v>0.1</v>
      </c>
      <c r="O9" s="71">
        <v>0.1</v>
      </c>
      <c r="P9" s="71">
        <v>0.1</v>
      </c>
      <c r="Q9" s="71">
        <v>0</v>
      </c>
      <c r="R9" s="71">
        <v>0.1</v>
      </c>
    </row>
    <row r="10" spans="1:19" ht="12.6" customHeight="1" x14ac:dyDescent="0.25">
      <c r="A10" s="73">
        <v>2019</v>
      </c>
      <c r="B10" s="76" t="s">
        <v>14</v>
      </c>
      <c r="C10" s="76" t="s">
        <v>14</v>
      </c>
      <c r="D10" s="76" t="s">
        <v>14</v>
      </c>
      <c r="E10" s="76" t="s">
        <v>14</v>
      </c>
      <c r="F10" s="77" t="s">
        <v>14</v>
      </c>
      <c r="G10" s="71"/>
      <c r="H10" s="76" t="s">
        <v>14</v>
      </c>
      <c r="I10" s="76" t="s">
        <v>14</v>
      </c>
      <c r="J10" s="76" t="s">
        <v>14</v>
      </c>
      <c r="K10" s="76" t="s">
        <v>14</v>
      </c>
      <c r="L10" s="77" t="s">
        <v>14</v>
      </c>
      <c r="M10" s="71"/>
      <c r="N10" s="76" t="s">
        <v>14</v>
      </c>
      <c r="O10" s="76" t="s">
        <v>14</v>
      </c>
      <c r="P10" s="76" t="s">
        <v>14</v>
      </c>
      <c r="Q10" s="76" t="s">
        <v>14</v>
      </c>
      <c r="R10" s="77" t="s">
        <v>14</v>
      </c>
    </row>
    <row r="11" spans="1:19" ht="12.6" customHeight="1" x14ac:dyDescent="0.25">
      <c r="A11" s="73">
        <v>2020</v>
      </c>
      <c r="B11" s="71">
        <v>0.2</v>
      </c>
      <c r="C11" s="71">
        <v>0.1</v>
      </c>
      <c r="D11" s="71">
        <v>0.1</v>
      </c>
      <c r="E11" s="71">
        <v>0</v>
      </c>
      <c r="F11" s="71">
        <v>0.1</v>
      </c>
      <c r="G11" s="71"/>
      <c r="H11" s="71">
        <v>0</v>
      </c>
      <c r="I11" s="71">
        <v>0</v>
      </c>
      <c r="J11" s="71">
        <v>0.1</v>
      </c>
      <c r="K11" s="71">
        <v>0</v>
      </c>
      <c r="L11" s="71">
        <v>0</v>
      </c>
      <c r="M11" s="71"/>
      <c r="N11" s="71">
        <v>0.1</v>
      </c>
      <c r="O11" s="71">
        <v>0.2</v>
      </c>
      <c r="P11" s="71">
        <v>0</v>
      </c>
      <c r="Q11" s="71">
        <v>0</v>
      </c>
      <c r="R11" s="71">
        <v>0.1</v>
      </c>
    </row>
    <row r="12" spans="1:19" ht="12.6" customHeight="1" x14ac:dyDescent="0.25">
      <c r="A12" s="73">
        <v>2021</v>
      </c>
      <c r="B12" s="71">
        <v>0</v>
      </c>
      <c r="C12" s="71">
        <v>0.3</v>
      </c>
      <c r="D12" s="71">
        <v>0.1</v>
      </c>
      <c r="E12" s="71">
        <v>0</v>
      </c>
      <c r="F12" s="71">
        <v>0.1</v>
      </c>
      <c r="G12" s="71"/>
      <c r="H12" s="71">
        <v>0</v>
      </c>
      <c r="I12" s="71">
        <v>0</v>
      </c>
      <c r="J12" s="71">
        <v>0</v>
      </c>
      <c r="K12" s="71">
        <v>0</v>
      </c>
      <c r="L12" s="71">
        <v>0</v>
      </c>
      <c r="M12" s="71"/>
      <c r="N12" s="71">
        <v>0.1</v>
      </c>
      <c r="O12" s="71">
        <v>0</v>
      </c>
      <c r="P12" s="71">
        <v>0.1</v>
      </c>
      <c r="Q12" s="71">
        <v>0</v>
      </c>
      <c r="R12" s="71">
        <v>0</v>
      </c>
    </row>
    <row r="13" spans="1:19" ht="12.6" customHeight="1" x14ac:dyDescent="0.25">
      <c r="A13" s="73">
        <v>2022</v>
      </c>
      <c r="B13" s="71">
        <v>0.3</v>
      </c>
      <c r="C13" s="71">
        <v>0.2</v>
      </c>
      <c r="D13" s="71">
        <v>0</v>
      </c>
      <c r="E13" s="71">
        <v>0.1</v>
      </c>
      <c r="F13" s="71">
        <v>0.1</v>
      </c>
      <c r="G13" s="71"/>
      <c r="H13" s="71">
        <v>0</v>
      </c>
      <c r="I13" s="71">
        <v>0.1</v>
      </c>
      <c r="J13" s="71">
        <v>0</v>
      </c>
      <c r="K13" s="71">
        <v>0</v>
      </c>
      <c r="L13" s="71">
        <v>0</v>
      </c>
      <c r="M13" s="71"/>
      <c r="N13" s="71">
        <v>0.1</v>
      </c>
      <c r="O13" s="71">
        <v>0.2</v>
      </c>
      <c r="P13" s="71">
        <v>0</v>
      </c>
      <c r="Q13" s="71">
        <v>0</v>
      </c>
      <c r="R13" s="71">
        <v>0.1</v>
      </c>
    </row>
    <row r="14" spans="1:19" ht="6" customHeight="1" x14ac:dyDescent="0.25">
      <c r="A14" s="68"/>
      <c r="B14" s="68"/>
      <c r="C14" s="68"/>
      <c r="D14" s="68"/>
      <c r="E14" s="68"/>
      <c r="F14" s="68"/>
      <c r="G14" s="68"/>
      <c r="H14" s="68"/>
      <c r="I14" s="68"/>
      <c r="J14" s="68"/>
      <c r="K14" s="68"/>
      <c r="L14" s="68"/>
      <c r="M14" s="68"/>
      <c r="N14" s="74"/>
      <c r="O14" s="74"/>
      <c r="P14" s="74"/>
      <c r="Q14" s="74"/>
      <c r="R14" s="68"/>
    </row>
    <row r="15" spans="1:19" ht="15" customHeight="1" x14ac:dyDescent="0.25">
      <c r="A15" s="144" t="s">
        <v>97</v>
      </c>
      <c r="B15" s="144"/>
      <c r="C15" s="144"/>
      <c r="D15" s="144"/>
      <c r="E15" s="144"/>
      <c r="F15" s="144"/>
      <c r="G15" s="144"/>
      <c r="H15" s="144"/>
      <c r="I15" s="144"/>
      <c r="J15" s="144"/>
      <c r="K15" s="144"/>
      <c r="L15" s="144"/>
      <c r="M15" s="144"/>
      <c r="N15" s="145"/>
      <c r="O15" s="145"/>
      <c r="P15" s="145"/>
      <c r="Q15" s="145"/>
      <c r="R15" s="145"/>
    </row>
    <row r="16" spans="1:19" s="71" customFormat="1" x14ac:dyDescent="0.25"/>
    <row r="17" spans="1:19" x14ac:dyDescent="0.25">
      <c r="N17" s="71"/>
      <c r="P17" s="75"/>
    </row>
    <row r="18" spans="1:19" x14ac:dyDescent="0.25">
      <c r="N18" s="71"/>
      <c r="P18" s="75"/>
    </row>
    <row r="19" spans="1:19" x14ac:dyDescent="0.25">
      <c r="N19" s="71"/>
      <c r="P19" s="75"/>
    </row>
    <row r="20" spans="1:19" x14ac:dyDescent="0.25">
      <c r="N20" s="71"/>
      <c r="P20" s="75"/>
    </row>
    <row r="21" spans="1:19" x14ac:dyDescent="0.25">
      <c r="N21" s="71"/>
      <c r="P21" s="75"/>
    </row>
    <row r="22" spans="1:19" x14ac:dyDescent="0.25">
      <c r="N22" s="71"/>
      <c r="P22" s="75"/>
    </row>
    <row r="23" spans="1:19" x14ac:dyDescent="0.25">
      <c r="N23" s="71"/>
      <c r="P23" s="75"/>
    </row>
    <row r="24" spans="1:19" x14ac:dyDescent="0.25">
      <c r="N24" s="71"/>
      <c r="P24" s="75"/>
    </row>
    <row r="25" spans="1:19" x14ac:dyDescent="0.25">
      <c r="N25" s="71"/>
    </row>
    <row r="26" spans="1:19" x14ac:dyDescent="0.25">
      <c r="N26" s="71"/>
    </row>
    <row r="27" spans="1:19" s="67" customFormat="1" x14ac:dyDescent="0.25">
      <c r="A27" s="66"/>
      <c r="B27" s="66"/>
      <c r="C27" s="66"/>
      <c r="D27" s="66"/>
      <c r="E27" s="66"/>
      <c r="F27" s="66"/>
      <c r="G27" s="66"/>
      <c r="H27" s="66"/>
      <c r="I27" s="66"/>
      <c r="J27" s="66"/>
      <c r="K27" s="66"/>
      <c r="L27" s="66"/>
      <c r="M27" s="66"/>
      <c r="N27" s="71"/>
      <c r="R27" s="66"/>
      <c r="S27" s="66"/>
    </row>
  </sheetData>
  <mergeCells count="7">
    <mergeCell ref="H4:L4"/>
    <mergeCell ref="N4:R4"/>
    <mergeCell ref="A15:R15"/>
    <mergeCell ref="A1:B1"/>
    <mergeCell ref="O1:R1"/>
    <mergeCell ref="B4:F4"/>
    <mergeCell ref="A3:R3"/>
  </mergeCells>
  <hyperlinks>
    <hyperlink ref="O1:R1" location="Tabellförteckning!A1" display="Tillbaka till innehållsföreckningen " xr:uid="{E6520619-7BE2-48CC-A4F4-049AF0D83190}"/>
  </hyperlinks>
  <pageMargins left="0.7" right="0.7" top="0.75" bottom="0.75" header="0.3" footer="0.3"/>
  <pageSetup paperSize="9"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83EBC-3F14-4E5E-83B7-7C221D4FCC7A}">
  <sheetPr>
    <pageSetUpPr fitToPage="1"/>
  </sheetPr>
  <dimension ref="A1:L16"/>
  <sheetViews>
    <sheetView zoomScaleNormal="100" workbookViewId="0">
      <selection activeCell="A9" sqref="A9:XFD9"/>
    </sheetView>
  </sheetViews>
  <sheetFormatPr defaultColWidth="8.5546875" defaultRowHeight="13.2" x14ac:dyDescent="0.25"/>
  <cols>
    <col min="1" max="1" width="27.5546875" style="4" customWidth="1"/>
    <col min="2" max="3" width="8.5546875" style="14" customWidth="1"/>
    <col min="4" max="4" width="8.5546875" style="25" customWidth="1"/>
    <col min="5" max="5" width="2.5546875" style="25" customWidth="1"/>
    <col min="6" max="7" width="8.5546875" style="14" customWidth="1"/>
    <col min="8" max="8" width="8.5546875" style="25" customWidth="1"/>
    <col min="9" max="9" width="2.5546875" style="25" customWidth="1"/>
    <col min="10" max="11" width="8.5546875" style="14" customWidth="1"/>
    <col min="12" max="12" width="8.5546875" style="25" customWidth="1"/>
    <col min="13" max="16384" width="8.5546875" style="14"/>
  </cols>
  <sheetData>
    <row r="1" spans="1:12" ht="30" customHeight="1" x14ac:dyDescent="0.25">
      <c r="B1" s="25"/>
      <c r="C1" s="25"/>
      <c r="D1" s="112" t="s">
        <v>61</v>
      </c>
      <c r="E1" s="112"/>
      <c r="F1" s="112"/>
      <c r="G1" s="112"/>
      <c r="H1" s="112"/>
      <c r="I1" s="112"/>
      <c r="J1" s="113"/>
      <c r="K1" s="113"/>
      <c r="L1" s="113"/>
    </row>
    <row r="2" spans="1:12" ht="6" customHeight="1" x14ac:dyDescent="0.25"/>
    <row r="3" spans="1:12" ht="30" customHeight="1" x14ac:dyDescent="0.25">
      <c r="A3" s="135" t="s">
        <v>113</v>
      </c>
      <c r="B3" s="135"/>
      <c r="C3" s="135"/>
      <c r="D3" s="135"/>
      <c r="E3" s="135"/>
      <c r="F3" s="135"/>
      <c r="G3" s="135"/>
      <c r="H3" s="135"/>
      <c r="I3" s="135"/>
      <c r="J3" s="135"/>
      <c r="K3" s="135"/>
      <c r="L3" s="135"/>
    </row>
    <row r="4" spans="1:12" ht="15" customHeight="1" x14ac:dyDescent="0.25">
      <c r="B4" s="151" t="s">
        <v>2</v>
      </c>
      <c r="C4" s="151"/>
      <c r="D4" s="151"/>
      <c r="F4" s="151" t="s">
        <v>3</v>
      </c>
      <c r="G4" s="151"/>
      <c r="H4" s="151"/>
      <c r="J4" s="151" t="s">
        <v>33</v>
      </c>
      <c r="K4" s="151"/>
      <c r="L4" s="151"/>
    </row>
    <row r="5" spans="1:12" ht="15" customHeight="1" x14ac:dyDescent="0.25">
      <c r="A5" s="24"/>
      <c r="B5" s="25">
        <v>2013</v>
      </c>
      <c r="C5" s="25">
        <v>2017</v>
      </c>
      <c r="D5" s="25">
        <v>2021</v>
      </c>
      <c r="F5" s="25">
        <v>2013</v>
      </c>
      <c r="G5" s="25">
        <v>2017</v>
      </c>
      <c r="H5" s="17">
        <v>2021</v>
      </c>
      <c r="J5" s="25">
        <v>2013</v>
      </c>
      <c r="K5" s="25">
        <v>2017</v>
      </c>
      <c r="L5" s="17">
        <v>2021</v>
      </c>
    </row>
    <row r="6" spans="1:12" ht="6" customHeight="1" x14ac:dyDescent="0.25">
      <c r="A6" s="12"/>
      <c r="B6" s="43"/>
      <c r="C6" s="43"/>
      <c r="D6" s="43"/>
      <c r="F6" s="43"/>
      <c r="G6" s="43"/>
      <c r="J6" s="43"/>
      <c r="K6" s="43"/>
    </row>
    <row r="7" spans="1:12" ht="12.6" customHeight="1" x14ac:dyDescent="0.25">
      <c r="A7" s="44" t="s">
        <v>84</v>
      </c>
      <c r="B7" s="25">
        <v>1.1000000000000001</v>
      </c>
      <c r="C7" s="25">
        <v>0.7</v>
      </c>
      <c r="D7" s="25" t="s">
        <v>88</v>
      </c>
      <c r="F7" s="25">
        <v>0.2</v>
      </c>
      <c r="G7" s="25" t="s">
        <v>89</v>
      </c>
      <c r="H7" s="25" t="s">
        <v>89</v>
      </c>
      <c r="J7" s="25">
        <v>0.7</v>
      </c>
      <c r="K7" s="25">
        <v>0.4</v>
      </c>
      <c r="L7" s="25" t="s">
        <v>87</v>
      </c>
    </row>
    <row r="8" spans="1:12" ht="12.6" customHeight="1" x14ac:dyDescent="0.25">
      <c r="A8" s="44" t="s">
        <v>85</v>
      </c>
      <c r="B8" s="6">
        <v>1</v>
      </c>
      <c r="C8" s="6">
        <v>1.1000000000000001</v>
      </c>
      <c r="D8" s="6">
        <v>1</v>
      </c>
      <c r="F8" s="25" t="s">
        <v>89</v>
      </c>
      <c r="G8" s="25" t="s">
        <v>89</v>
      </c>
      <c r="H8" s="25" t="s">
        <v>93</v>
      </c>
      <c r="J8" s="25">
        <v>0.5</v>
      </c>
      <c r="K8" s="25">
        <v>0.6</v>
      </c>
      <c r="L8" s="25">
        <v>0.5</v>
      </c>
    </row>
    <row r="9" spans="1:12" ht="12.6" customHeight="1" x14ac:dyDescent="0.25">
      <c r="A9" s="44" t="s">
        <v>86</v>
      </c>
      <c r="B9" s="25" t="s">
        <v>89</v>
      </c>
      <c r="C9" s="25" t="s">
        <v>89</v>
      </c>
      <c r="D9" s="25" t="s">
        <v>95</v>
      </c>
      <c r="E9" s="14"/>
      <c r="F9" s="25" t="s">
        <v>93</v>
      </c>
      <c r="G9" s="25" t="s">
        <v>93</v>
      </c>
      <c r="H9" s="25" t="s">
        <v>94</v>
      </c>
      <c r="I9" s="14"/>
      <c r="J9" s="25">
        <v>0.1</v>
      </c>
      <c r="K9" s="25" t="s">
        <v>89</v>
      </c>
      <c r="L9" s="25" t="s">
        <v>89</v>
      </c>
    </row>
    <row r="10" spans="1:12" ht="6" customHeight="1" x14ac:dyDescent="0.25">
      <c r="A10" s="12"/>
      <c r="B10" s="11"/>
      <c r="C10" s="11"/>
      <c r="D10" s="43"/>
      <c r="E10" s="43"/>
      <c r="F10" s="11"/>
      <c r="G10" s="11"/>
      <c r="H10" s="43"/>
      <c r="I10" s="43"/>
      <c r="J10" s="11"/>
      <c r="K10" s="11"/>
      <c r="L10" s="43"/>
    </row>
    <row r="11" spans="1:12" ht="15" customHeight="1" x14ac:dyDescent="0.25">
      <c r="A11" s="120" t="s">
        <v>98</v>
      </c>
      <c r="B11" s="120"/>
      <c r="C11" s="120"/>
      <c r="D11" s="120"/>
      <c r="E11" s="120"/>
      <c r="F11" s="120"/>
      <c r="G11" s="120"/>
      <c r="H11" s="120"/>
      <c r="I11" s="120"/>
      <c r="J11" s="120"/>
      <c r="K11" s="120"/>
      <c r="L11" s="120"/>
    </row>
    <row r="12" spans="1:12" ht="6" customHeight="1" x14ac:dyDescent="0.25">
      <c r="A12" s="42"/>
      <c r="B12" s="42"/>
      <c r="C12" s="42"/>
      <c r="D12" s="42"/>
      <c r="E12" s="42"/>
      <c r="F12" s="42"/>
      <c r="G12" s="42"/>
      <c r="H12" s="42"/>
      <c r="I12" s="42"/>
      <c r="J12" s="42"/>
      <c r="K12" s="42"/>
      <c r="L12" s="42"/>
    </row>
    <row r="13" spans="1:12" ht="15" customHeight="1" x14ac:dyDescent="0.25">
      <c r="A13" s="120" t="s">
        <v>90</v>
      </c>
      <c r="B13" s="120"/>
      <c r="C13" s="120"/>
      <c r="D13" s="120"/>
      <c r="E13" s="120"/>
      <c r="F13" s="120"/>
      <c r="G13" s="120"/>
      <c r="H13" s="120"/>
      <c r="I13" s="120"/>
      <c r="J13" s="120"/>
      <c r="K13" s="120"/>
      <c r="L13" s="120"/>
    </row>
    <row r="14" spans="1:12" ht="15" customHeight="1" x14ac:dyDescent="0.25">
      <c r="A14" s="120" t="s">
        <v>91</v>
      </c>
      <c r="B14" s="120"/>
      <c r="C14" s="120"/>
      <c r="D14" s="120"/>
      <c r="E14" s="120"/>
      <c r="F14" s="120"/>
      <c r="G14" s="120"/>
      <c r="H14" s="120"/>
      <c r="I14" s="120"/>
      <c r="J14" s="120"/>
      <c r="K14" s="120"/>
      <c r="L14" s="120"/>
    </row>
    <row r="15" spans="1:12" ht="15" customHeight="1" x14ac:dyDescent="0.25">
      <c r="A15" s="120" t="s">
        <v>92</v>
      </c>
      <c r="B15" s="120"/>
      <c r="C15" s="120"/>
      <c r="D15" s="120"/>
      <c r="E15" s="120"/>
      <c r="F15" s="120"/>
      <c r="G15" s="120"/>
      <c r="H15" s="120"/>
      <c r="I15" s="120"/>
      <c r="J15" s="120"/>
      <c r="K15" s="120"/>
      <c r="L15" s="120"/>
    </row>
    <row r="16" spans="1:12" x14ac:dyDescent="0.25">
      <c r="J16" s="25"/>
      <c r="K16" s="25"/>
    </row>
  </sheetData>
  <mergeCells count="9">
    <mergeCell ref="A14:L14"/>
    <mergeCell ref="A15:L15"/>
    <mergeCell ref="F4:H4"/>
    <mergeCell ref="D1:L1"/>
    <mergeCell ref="A3:L3"/>
    <mergeCell ref="B4:D4"/>
    <mergeCell ref="J4:L4"/>
    <mergeCell ref="A11:L11"/>
    <mergeCell ref="A13:L13"/>
  </mergeCells>
  <hyperlinks>
    <hyperlink ref="D1:L1" location="Tabellförteckning!A1" display="Tillbaka till innehållsföreckningen " xr:uid="{F8B65FF4-B16B-4F5F-A1F9-D2103A4C2033}"/>
    <hyperlink ref="E1:H1" location="Tabellförteckning!A1" display="Tillbaka till innehållsföreckningen " xr:uid="{50BE5E99-E43E-4AE2-B654-B02B9AD9620F}"/>
  </hyperlinks>
  <pageMargins left="0.75" right="0.75" top="1" bottom="1" header="0.5" footer="0.5"/>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8835F-0D7A-40D4-89FE-CAD2A827D92F}">
  <sheetPr>
    <pageSetUpPr fitToPage="1"/>
  </sheetPr>
  <dimension ref="A1:K41"/>
  <sheetViews>
    <sheetView zoomScaleNormal="100" workbookViewId="0">
      <pane ySplit="5" topLeftCell="A6" activePane="bottomLeft" state="frozen"/>
      <selection activeCell="B14" sqref="A1:B14"/>
      <selection pane="bottomLeft" activeCell="I16" sqref="I16"/>
    </sheetView>
  </sheetViews>
  <sheetFormatPr defaultColWidth="8.5546875" defaultRowHeight="13.2" x14ac:dyDescent="0.25"/>
  <cols>
    <col min="1" max="1" width="6.5546875" style="4" customWidth="1"/>
    <col min="2" max="3" width="9.6640625" style="14" customWidth="1"/>
    <col min="4" max="4" width="2.6640625" style="14" customWidth="1"/>
    <col min="5" max="6" width="9.6640625" style="14" customWidth="1"/>
    <col min="7" max="7" width="2.6640625" style="14" customWidth="1"/>
    <col min="8" max="9" width="9.6640625" style="14" customWidth="1"/>
    <col min="10" max="16384" width="8.5546875" style="14"/>
  </cols>
  <sheetData>
    <row r="1" spans="1:11" ht="30" customHeight="1" x14ac:dyDescent="0.25">
      <c r="A1" s="121"/>
      <c r="B1" s="122"/>
      <c r="F1" s="112" t="s">
        <v>61</v>
      </c>
      <c r="G1" s="113"/>
      <c r="H1" s="113"/>
      <c r="I1" s="113"/>
    </row>
    <row r="2" spans="1:11" ht="6" customHeight="1" x14ac:dyDescent="0.25">
      <c r="A2" s="121"/>
      <c r="B2" s="122"/>
    </row>
    <row r="3" spans="1:11" ht="45" customHeight="1" x14ac:dyDescent="0.25">
      <c r="A3" s="124" t="s">
        <v>141</v>
      </c>
      <c r="B3" s="125"/>
      <c r="C3" s="125"/>
      <c r="D3" s="126"/>
      <c r="E3" s="127"/>
      <c r="F3" s="127"/>
      <c r="G3" s="128"/>
      <c r="H3" s="127"/>
      <c r="I3" s="127"/>
    </row>
    <row r="4" spans="1:11" ht="15" customHeight="1" x14ac:dyDescent="0.25">
      <c r="A4" s="24" t="s">
        <v>29</v>
      </c>
      <c r="B4" s="143" t="s">
        <v>116</v>
      </c>
      <c r="C4" s="143"/>
      <c r="D4" s="25"/>
      <c r="E4" s="143" t="s">
        <v>117</v>
      </c>
      <c r="F4" s="143"/>
      <c r="G4" s="25"/>
      <c r="H4" s="143" t="s">
        <v>118</v>
      </c>
      <c r="I4" s="143"/>
    </row>
    <row r="5" spans="1:11" s="42" customFormat="1" ht="30" customHeight="1" x14ac:dyDescent="0.25">
      <c r="A5" s="44"/>
      <c r="B5" s="38" t="s">
        <v>4</v>
      </c>
      <c r="C5" s="38" t="s">
        <v>115</v>
      </c>
      <c r="D5" s="38"/>
      <c r="E5" s="38" t="s">
        <v>4</v>
      </c>
      <c r="F5" s="38" t="s">
        <v>115</v>
      </c>
      <c r="G5" s="38"/>
      <c r="H5" s="38" t="s">
        <v>4</v>
      </c>
      <c r="I5" s="38" t="s">
        <v>115</v>
      </c>
    </row>
    <row r="6" spans="1:11" ht="6" customHeight="1" x14ac:dyDescent="0.25">
      <c r="A6" s="12"/>
      <c r="B6" s="11"/>
      <c r="C6" s="11"/>
      <c r="D6" s="11"/>
      <c r="E6" s="11"/>
      <c r="F6" s="11"/>
      <c r="G6" s="11"/>
      <c r="H6" s="11"/>
      <c r="I6" s="11"/>
    </row>
    <row r="7" spans="1:11" ht="12.6" customHeight="1" x14ac:dyDescent="0.25">
      <c r="A7" s="4">
        <v>1991</v>
      </c>
      <c r="B7" s="3">
        <v>1.9</v>
      </c>
      <c r="C7" s="3">
        <v>1</v>
      </c>
      <c r="D7" s="3"/>
      <c r="E7" s="3">
        <v>1.8</v>
      </c>
      <c r="F7" s="3">
        <v>1.1000000000000001</v>
      </c>
      <c r="G7" s="3"/>
      <c r="H7" s="3">
        <v>2.1</v>
      </c>
      <c r="I7" s="3">
        <v>1.4</v>
      </c>
      <c r="K7" s="53"/>
    </row>
    <row r="8" spans="1:11" ht="12.6" customHeight="1" x14ac:dyDescent="0.25">
      <c r="A8" s="4">
        <v>1992</v>
      </c>
      <c r="B8" s="3">
        <v>1.7</v>
      </c>
      <c r="C8" s="3">
        <v>1.1000000000000001</v>
      </c>
      <c r="D8" s="3"/>
      <c r="E8" s="3">
        <v>1.7</v>
      </c>
      <c r="F8" s="3">
        <v>1.1000000000000001</v>
      </c>
      <c r="G8" s="3"/>
      <c r="H8" s="3">
        <v>2.1</v>
      </c>
      <c r="I8" s="3">
        <v>1.1000000000000001</v>
      </c>
      <c r="K8" s="53"/>
    </row>
    <row r="9" spans="1:11" ht="12.6" customHeight="1" x14ac:dyDescent="0.25">
      <c r="A9" s="4">
        <v>1993</v>
      </c>
      <c r="B9" s="3">
        <v>1.6</v>
      </c>
      <c r="C9" s="3">
        <v>0.9</v>
      </c>
      <c r="D9" s="3"/>
      <c r="E9" s="3">
        <v>1.7</v>
      </c>
      <c r="F9" s="3">
        <v>1</v>
      </c>
      <c r="G9" s="3"/>
      <c r="H9" s="3">
        <v>2</v>
      </c>
      <c r="I9" s="3">
        <v>1.2</v>
      </c>
      <c r="K9" s="53"/>
    </row>
    <row r="10" spans="1:11" ht="12.6" customHeight="1" x14ac:dyDescent="0.25">
      <c r="A10" s="4">
        <v>1994</v>
      </c>
      <c r="B10" s="3">
        <v>2</v>
      </c>
      <c r="C10" s="3">
        <v>1.2</v>
      </c>
      <c r="D10" s="3"/>
      <c r="E10" s="3">
        <v>1.8</v>
      </c>
      <c r="F10" s="3">
        <v>1.1000000000000001</v>
      </c>
      <c r="G10" s="3"/>
      <c r="H10" s="3">
        <v>2.4</v>
      </c>
      <c r="I10" s="3">
        <v>1.3</v>
      </c>
      <c r="K10" s="53"/>
    </row>
    <row r="11" spans="1:11" ht="12.6" customHeight="1" x14ac:dyDescent="0.25">
      <c r="A11" s="4">
        <v>1995</v>
      </c>
      <c r="B11" s="3">
        <v>2</v>
      </c>
      <c r="C11" s="3">
        <v>1</v>
      </c>
      <c r="D11" s="3"/>
      <c r="E11" s="3">
        <v>2</v>
      </c>
      <c r="F11" s="3">
        <v>1.2</v>
      </c>
      <c r="G11" s="3"/>
      <c r="H11" s="3">
        <v>2.2999999999999998</v>
      </c>
      <c r="I11" s="3">
        <v>1.5</v>
      </c>
      <c r="K11" s="53"/>
    </row>
    <row r="12" spans="1:11" ht="12.6" customHeight="1" x14ac:dyDescent="0.25">
      <c r="A12" s="4">
        <v>1996</v>
      </c>
      <c r="B12" s="3">
        <v>1.8</v>
      </c>
      <c r="C12" s="3">
        <v>0.9</v>
      </c>
      <c r="D12" s="3"/>
      <c r="E12" s="3">
        <v>1.8</v>
      </c>
      <c r="F12" s="3">
        <v>1.2</v>
      </c>
      <c r="G12" s="3"/>
      <c r="H12" s="3">
        <v>1.9</v>
      </c>
      <c r="I12" s="3">
        <v>1.4</v>
      </c>
      <c r="K12" s="53"/>
    </row>
    <row r="13" spans="1:11" ht="12.6" customHeight="1" x14ac:dyDescent="0.25">
      <c r="A13" s="4">
        <v>1997</v>
      </c>
      <c r="B13" s="3">
        <v>1.8</v>
      </c>
      <c r="C13" s="3">
        <v>1</v>
      </c>
      <c r="D13" s="3"/>
      <c r="E13" s="3">
        <v>2</v>
      </c>
      <c r="F13" s="3">
        <v>1.2</v>
      </c>
      <c r="G13" s="3"/>
      <c r="H13" s="3">
        <v>2.4</v>
      </c>
      <c r="I13" s="3">
        <v>1.4</v>
      </c>
      <c r="K13" s="53"/>
    </row>
    <row r="14" spans="1:11" ht="12.6" customHeight="1" x14ac:dyDescent="0.25">
      <c r="A14" s="4">
        <v>1998</v>
      </c>
      <c r="B14" s="3">
        <v>2.2999999999999998</v>
      </c>
      <c r="C14" s="3">
        <v>1.2</v>
      </c>
      <c r="D14" s="3"/>
      <c r="E14" s="3">
        <v>2</v>
      </c>
      <c r="F14" s="3">
        <v>1.2</v>
      </c>
      <c r="G14" s="3"/>
      <c r="H14" s="3">
        <v>2.7</v>
      </c>
      <c r="I14" s="3">
        <v>1.7</v>
      </c>
      <c r="K14" s="53"/>
    </row>
    <row r="15" spans="1:11" ht="12.6" customHeight="1" x14ac:dyDescent="0.25">
      <c r="A15" s="4">
        <v>1999</v>
      </c>
      <c r="B15" s="3">
        <v>2.7</v>
      </c>
      <c r="C15" s="3">
        <v>1.7</v>
      </c>
      <c r="D15" s="3"/>
      <c r="E15" s="3">
        <v>2.7</v>
      </c>
      <c r="F15" s="3">
        <v>1.7</v>
      </c>
      <c r="G15" s="3"/>
      <c r="H15" s="3">
        <v>2.9</v>
      </c>
      <c r="I15" s="3">
        <v>1.8</v>
      </c>
      <c r="K15" s="53"/>
    </row>
    <row r="16" spans="1:11" ht="12.6" customHeight="1" x14ac:dyDescent="0.25">
      <c r="A16" s="4">
        <v>2000</v>
      </c>
      <c r="B16" s="3">
        <v>3</v>
      </c>
      <c r="C16" s="3">
        <v>1.7</v>
      </c>
      <c r="D16" s="3"/>
      <c r="E16" s="3">
        <v>3.5</v>
      </c>
      <c r="F16" s="3">
        <v>2.2000000000000002</v>
      </c>
      <c r="G16" s="3"/>
      <c r="H16" s="3">
        <v>2.5</v>
      </c>
      <c r="I16" s="3">
        <v>1.7</v>
      </c>
      <c r="K16" s="53"/>
    </row>
    <row r="17" spans="1:11" ht="12.6" customHeight="1" x14ac:dyDescent="0.25">
      <c r="A17" s="4">
        <v>2001</v>
      </c>
      <c r="B17" s="3">
        <v>2.8</v>
      </c>
      <c r="C17" s="3">
        <v>1.6</v>
      </c>
      <c r="D17" s="3"/>
      <c r="E17" s="3">
        <v>3.5</v>
      </c>
      <c r="F17" s="3">
        <v>2.1</v>
      </c>
      <c r="G17" s="3"/>
      <c r="H17" s="3">
        <v>3.7</v>
      </c>
      <c r="I17" s="3">
        <v>2.4</v>
      </c>
      <c r="K17" s="53"/>
    </row>
    <row r="18" spans="1:11" ht="12.6" customHeight="1" x14ac:dyDescent="0.25">
      <c r="A18" s="4">
        <v>2002</v>
      </c>
      <c r="B18" s="3">
        <v>2.5</v>
      </c>
      <c r="C18" s="3">
        <v>1.5</v>
      </c>
      <c r="D18" s="3"/>
      <c r="E18" s="3">
        <v>3.5</v>
      </c>
      <c r="F18" s="3">
        <v>2.2000000000000002</v>
      </c>
      <c r="G18" s="3"/>
      <c r="H18" s="3">
        <v>4</v>
      </c>
      <c r="I18" s="3">
        <v>2.5</v>
      </c>
      <c r="K18" s="53"/>
    </row>
    <row r="19" spans="1:11" ht="12.6" customHeight="1" x14ac:dyDescent="0.25">
      <c r="A19" s="4">
        <v>2003</v>
      </c>
      <c r="B19" s="3">
        <v>2.5</v>
      </c>
      <c r="C19" s="3">
        <v>1.4</v>
      </c>
      <c r="D19" s="3"/>
      <c r="E19" s="3">
        <v>3</v>
      </c>
      <c r="F19" s="3">
        <v>1.7</v>
      </c>
      <c r="G19" s="3"/>
      <c r="H19" s="3">
        <v>3.5</v>
      </c>
      <c r="I19" s="3">
        <v>2.1</v>
      </c>
      <c r="K19" s="53"/>
    </row>
    <row r="20" spans="1:11" ht="12.6" customHeight="1" x14ac:dyDescent="0.25">
      <c r="A20" s="4">
        <v>2004</v>
      </c>
      <c r="B20" s="3">
        <v>1.9</v>
      </c>
      <c r="C20" s="3">
        <v>1.1000000000000001</v>
      </c>
      <c r="D20" s="3"/>
      <c r="E20" s="3">
        <v>2.4</v>
      </c>
      <c r="F20" s="3">
        <v>1.5</v>
      </c>
      <c r="G20" s="3"/>
      <c r="H20" s="3">
        <v>3.4</v>
      </c>
      <c r="I20" s="3">
        <v>2.5</v>
      </c>
      <c r="K20" s="53"/>
    </row>
    <row r="21" spans="1:11" ht="12.6" customHeight="1" x14ac:dyDescent="0.25">
      <c r="A21" s="4">
        <v>2005</v>
      </c>
      <c r="B21" s="3">
        <v>1.7</v>
      </c>
      <c r="C21" s="3">
        <v>1.1000000000000001</v>
      </c>
      <c r="D21" s="3"/>
      <c r="E21" s="3">
        <v>2</v>
      </c>
      <c r="F21" s="3">
        <v>1.3</v>
      </c>
      <c r="G21" s="3"/>
      <c r="H21" s="3">
        <v>2.6</v>
      </c>
      <c r="I21" s="3">
        <v>1.5</v>
      </c>
      <c r="K21" s="53"/>
    </row>
    <row r="22" spans="1:11" ht="12.6" customHeight="1" x14ac:dyDescent="0.25">
      <c r="A22" s="4">
        <v>2006</v>
      </c>
      <c r="B22" s="3">
        <v>1.6</v>
      </c>
      <c r="C22" s="3">
        <v>0.9</v>
      </c>
      <c r="D22" s="3"/>
      <c r="E22" s="3">
        <v>1.8</v>
      </c>
      <c r="F22" s="3">
        <v>1.2</v>
      </c>
      <c r="G22" s="3"/>
      <c r="H22" s="3">
        <v>2.7</v>
      </c>
      <c r="I22" s="3">
        <v>1.8</v>
      </c>
      <c r="K22" s="53"/>
    </row>
    <row r="23" spans="1:11" ht="12.6" customHeight="1" x14ac:dyDescent="0.25">
      <c r="A23" s="4" t="s">
        <v>71</v>
      </c>
      <c r="B23" s="3">
        <v>1.5</v>
      </c>
      <c r="C23" s="3">
        <v>0.8</v>
      </c>
      <c r="D23" s="3"/>
      <c r="E23" s="3">
        <v>1.8</v>
      </c>
      <c r="F23" s="3">
        <v>1.1000000000000001</v>
      </c>
      <c r="G23" s="3"/>
      <c r="H23" s="3">
        <v>2.2000000000000002</v>
      </c>
      <c r="I23" s="3">
        <v>1.4</v>
      </c>
      <c r="K23" s="53"/>
    </row>
    <row r="24" spans="1:11" ht="12.6" customHeight="1" x14ac:dyDescent="0.25">
      <c r="A24" s="4">
        <v>2008</v>
      </c>
      <c r="B24" s="3">
        <v>1.4</v>
      </c>
      <c r="C24" s="3">
        <v>0.9</v>
      </c>
      <c r="D24" s="3"/>
      <c r="E24" s="3">
        <v>1.4</v>
      </c>
      <c r="F24" s="3">
        <v>0.9</v>
      </c>
      <c r="G24" s="3"/>
      <c r="H24" s="3">
        <v>2.2000000000000002</v>
      </c>
      <c r="I24" s="3">
        <v>1.5</v>
      </c>
      <c r="K24" s="53"/>
    </row>
    <row r="25" spans="1:11" ht="12.6" customHeight="1" x14ac:dyDescent="0.25">
      <c r="A25" s="4">
        <v>2009</v>
      </c>
      <c r="B25" s="3">
        <v>1.3</v>
      </c>
      <c r="C25" s="3">
        <v>0.8</v>
      </c>
      <c r="D25" s="3"/>
      <c r="E25" s="3">
        <v>1.3</v>
      </c>
      <c r="F25" s="3">
        <v>0.8</v>
      </c>
      <c r="G25" s="3"/>
      <c r="H25" s="3">
        <v>2.2000000000000002</v>
      </c>
      <c r="I25" s="3">
        <v>1.5</v>
      </c>
      <c r="K25" s="53"/>
    </row>
    <row r="26" spans="1:11" ht="12.6" customHeight="1" x14ac:dyDescent="0.25">
      <c r="A26" s="4">
        <v>2010</v>
      </c>
      <c r="B26" s="3">
        <v>1.1000000000000001</v>
      </c>
      <c r="C26" s="3">
        <v>0.5</v>
      </c>
      <c r="D26" s="3"/>
      <c r="E26" s="3">
        <v>1.6</v>
      </c>
      <c r="F26" s="3">
        <v>1</v>
      </c>
      <c r="G26" s="3"/>
      <c r="H26" s="3">
        <v>2</v>
      </c>
      <c r="I26" s="3">
        <v>1.5</v>
      </c>
      <c r="K26" s="53"/>
    </row>
    <row r="27" spans="1:11" ht="12.6" customHeight="1" x14ac:dyDescent="0.25">
      <c r="A27" s="4">
        <v>2011</v>
      </c>
      <c r="B27" s="3">
        <v>1.2</v>
      </c>
      <c r="C27" s="3">
        <v>0.7</v>
      </c>
      <c r="D27" s="3"/>
      <c r="E27" s="3">
        <v>1.4</v>
      </c>
      <c r="F27" s="3">
        <v>0.9</v>
      </c>
      <c r="G27" s="3"/>
      <c r="H27" s="3">
        <v>1.8</v>
      </c>
      <c r="I27" s="3">
        <v>1.2</v>
      </c>
      <c r="K27" s="53"/>
    </row>
    <row r="28" spans="1:11" ht="12.6" customHeight="1" x14ac:dyDescent="0.25">
      <c r="A28" s="4">
        <v>2012</v>
      </c>
      <c r="B28" s="3">
        <v>1.1000000000000001</v>
      </c>
      <c r="C28" s="3">
        <v>0.6</v>
      </c>
      <c r="D28" s="3"/>
      <c r="E28" s="3">
        <v>1.3</v>
      </c>
      <c r="F28" s="3">
        <v>0.8</v>
      </c>
      <c r="G28" s="3"/>
      <c r="H28" s="3">
        <v>1.8</v>
      </c>
      <c r="I28" s="3">
        <v>1.3</v>
      </c>
      <c r="K28" s="53"/>
    </row>
    <row r="29" spans="1:11" ht="12.6" customHeight="1" x14ac:dyDescent="0.25">
      <c r="A29" s="4">
        <v>2013</v>
      </c>
      <c r="B29" s="3">
        <v>1.1000000000000001</v>
      </c>
      <c r="C29" s="3">
        <v>0.6</v>
      </c>
      <c r="D29" s="3"/>
      <c r="E29" s="3">
        <v>1.3</v>
      </c>
      <c r="F29" s="3">
        <v>0.8</v>
      </c>
      <c r="G29" s="3"/>
      <c r="H29" s="3">
        <v>2.1</v>
      </c>
      <c r="I29" s="3">
        <v>1.5</v>
      </c>
      <c r="K29" s="53"/>
    </row>
    <row r="30" spans="1:11" ht="12.6" customHeight="1" x14ac:dyDescent="0.25">
      <c r="A30" s="4">
        <v>2014</v>
      </c>
      <c r="B30" s="3">
        <v>1</v>
      </c>
      <c r="C30" s="3">
        <v>0.6</v>
      </c>
      <c r="D30" s="3"/>
      <c r="E30" s="3">
        <v>1.4</v>
      </c>
      <c r="F30" s="3">
        <v>0.8</v>
      </c>
      <c r="G30" s="3"/>
      <c r="H30" s="3">
        <v>1.9</v>
      </c>
      <c r="I30" s="3">
        <v>1.5</v>
      </c>
      <c r="K30" s="53"/>
    </row>
    <row r="31" spans="1:11" ht="12.6" customHeight="1" x14ac:dyDescent="0.25">
      <c r="A31" s="4">
        <v>2015</v>
      </c>
      <c r="B31" s="3">
        <v>1</v>
      </c>
      <c r="C31" s="3">
        <v>0.5</v>
      </c>
      <c r="D31" s="3"/>
      <c r="E31" s="3">
        <v>1.2</v>
      </c>
      <c r="F31" s="3">
        <v>0.7</v>
      </c>
      <c r="G31" s="3"/>
      <c r="H31" s="3">
        <v>2.2999999999999998</v>
      </c>
      <c r="I31" s="3">
        <v>1.7</v>
      </c>
      <c r="K31" s="53"/>
    </row>
    <row r="32" spans="1:11" ht="12.6" customHeight="1" x14ac:dyDescent="0.25">
      <c r="A32" s="4">
        <v>2016</v>
      </c>
      <c r="B32" s="3">
        <v>0.9</v>
      </c>
      <c r="C32" s="3">
        <v>0.5</v>
      </c>
      <c r="D32" s="3"/>
      <c r="E32" s="3">
        <v>1.3</v>
      </c>
      <c r="F32" s="3">
        <v>0.7</v>
      </c>
      <c r="G32" s="3"/>
      <c r="H32" s="3">
        <v>1.6</v>
      </c>
      <c r="I32" s="3">
        <v>1</v>
      </c>
      <c r="K32" s="46"/>
    </row>
    <row r="33" spans="1:11" ht="12.6" customHeight="1" x14ac:dyDescent="0.25">
      <c r="A33" s="4">
        <v>2017</v>
      </c>
      <c r="B33" s="3">
        <v>1.1000000000000001</v>
      </c>
      <c r="C33" s="3">
        <v>0.6</v>
      </c>
      <c r="D33" s="3"/>
      <c r="E33" s="3">
        <v>1.1000000000000001</v>
      </c>
      <c r="F33" s="3">
        <v>0.7</v>
      </c>
      <c r="G33" s="3"/>
      <c r="H33" s="3">
        <v>1.6</v>
      </c>
      <c r="I33" s="3">
        <v>1.1000000000000001</v>
      </c>
      <c r="K33" s="53"/>
    </row>
    <row r="34" spans="1:11" ht="12.6" customHeight="1" x14ac:dyDescent="0.25">
      <c r="A34" s="4">
        <v>2018</v>
      </c>
      <c r="B34" s="3">
        <v>1.1000000000000001</v>
      </c>
      <c r="C34" s="3">
        <v>0.6</v>
      </c>
      <c r="D34" s="3"/>
      <c r="E34" s="3">
        <v>1.2</v>
      </c>
      <c r="F34" s="3">
        <v>0.6</v>
      </c>
      <c r="G34" s="3"/>
      <c r="H34" s="3">
        <v>1.6</v>
      </c>
      <c r="I34" s="3">
        <v>1.1000000000000001</v>
      </c>
      <c r="K34" s="53"/>
    </row>
    <row r="35" spans="1:11" ht="12.6" customHeight="1" x14ac:dyDescent="0.25">
      <c r="A35" s="4">
        <v>2019</v>
      </c>
      <c r="B35" s="3">
        <v>1.5</v>
      </c>
      <c r="C35" s="3">
        <v>0.8</v>
      </c>
      <c r="D35" s="3"/>
      <c r="E35" s="3">
        <v>1.6</v>
      </c>
      <c r="F35" s="3">
        <v>0.8</v>
      </c>
      <c r="G35" s="3"/>
      <c r="H35" s="3">
        <v>1.6</v>
      </c>
      <c r="I35" s="3">
        <v>1</v>
      </c>
      <c r="K35" s="53"/>
    </row>
    <row r="36" spans="1:11" ht="12.6" customHeight="1" x14ac:dyDescent="0.25">
      <c r="A36" s="4">
        <v>2020</v>
      </c>
      <c r="B36" s="3">
        <v>2</v>
      </c>
      <c r="C36" s="3">
        <v>1.1000000000000001</v>
      </c>
      <c r="D36" s="3"/>
      <c r="E36" s="3">
        <v>1.7</v>
      </c>
      <c r="F36" s="3">
        <v>0.9</v>
      </c>
      <c r="G36" s="3"/>
      <c r="H36" s="3">
        <v>2</v>
      </c>
      <c r="I36" s="3">
        <v>1.2</v>
      </c>
      <c r="K36" s="53"/>
    </row>
    <row r="37" spans="1:11" ht="12.6" customHeight="1" x14ac:dyDescent="0.25">
      <c r="A37" s="4">
        <v>2021</v>
      </c>
      <c r="B37" s="3">
        <v>1.2</v>
      </c>
      <c r="C37" s="3">
        <v>0.5</v>
      </c>
      <c r="D37" s="3"/>
      <c r="E37" s="3">
        <v>0.7</v>
      </c>
      <c r="F37" s="3">
        <v>0.3</v>
      </c>
      <c r="G37" s="3"/>
      <c r="H37" s="3">
        <v>0.8</v>
      </c>
      <c r="I37" s="3">
        <v>0.5</v>
      </c>
      <c r="K37" s="53"/>
    </row>
    <row r="38" spans="1:11" ht="12.6" customHeight="1" x14ac:dyDescent="0.25">
      <c r="A38" s="4">
        <v>2022</v>
      </c>
      <c r="B38" s="3">
        <v>1.6</v>
      </c>
      <c r="C38" s="3">
        <v>0.8</v>
      </c>
      <c r="D38" s="3"/>
      <c r="E38" s="3">
        <v>0.9</v>
      </c>
      <c r="F38" s="3">
        <v>0.5</v>
      </c>
      <c r="G38" s="3"/>
      <c r="H38" s="3">
        <v>1.5</v>
      </c>
      <c r="I38" s="3">
        <v>1.3</v>
      </c>
      <c r="K38" s="53"/>
    </row>
    <row r="39" spans="1:11" ht="12.6" customHeight="1" x14ac:dyDescent="0.25">
      <c r="A39" s="4">
        <v>2023</v>
      </c>
      <c r="B39" s="3">
        <v>0.6</v>
      </c>
      <c r="C39" s="5">
        <v>0.6</v>
      </c>
      <c r="D39" s="5"/>
      <c r="E39" s="5">
        <v>1.2</v>
      </c>
      <c r="F39" s="5">
        <v>0.5</v>
      </c>
      <c r="G39" s="5"/>
      <c r="H39" s="5">
        <v>0.9</v>
      </c>
      <c r="I39" s="5">
        <v>0.7</v>
      </c>
      <c r="K39" s="53"/>
    </row>
    <row r="40" spans="1:11" ht="6" customHeight="1" x14ac:dyDescent="0.25">
      <c r="A40" s="12"/>
      <c r="B40" s="11"/>
      <c r="C40" s="11"/>
      <c r="D40" s="11"/>
      <c r="E40" s="52"/>
      <c r="F40" s="11"/>
      <c r="G40" s="11"/>
      <c r="H40" s="11"/>
      <c r="I40" s="52"/>
      <c r="K40" s="53"/>
    </row>
    <row r="41" spans="1:11" ht="15" customHeight="1" x14ac:dyDescent="0.25">
      <c r="A41" s="120" t="s">
        <v>119</v>
      </c>
      <c r="B41" s="120"/>
      <c r="C41" s="120"/>
      <c r="D41" s="120"/>
      <c r="E41" s="120"/>
      <c r="F41" s="120"/>
      <c r="G41" s="120"/>
      <c r="H41" s="120"/>
      <c r="I41" s="120"/>
      <c r="K41" s="53"/>
    </row>
  </sheetData>
  <mergeCells count="8">
    <mergeCell ref="A41:I41"/>
    <mergeCell ref="A1:B1"/>
    <mergeCell ref="F1:I1"/>
    <mergeCell ref="A2:B2"/>
    <mergeCell ref="A3:I3"/>
    <mergeCell ref="B4:C4"/>
    <mergeCell ref="E4:F4"/>
    <mergeCell ref="H4:I4"/>
  </mergeCells>
  <hyperlinks>
    <hyperlink ref="F1:I1" location="Tabellförteckning!A1" display="Tillbaka till innehållsföreckningen " xr:uid="{B0B23084-5124-4B97-BC93-E3018E1547D3}"/>
  </hyperlinks>
  <pageMargins left="0.75" right="0.75" top="1" bottom="1" header="0.5" footer="0.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14</vt:i4>
      </vt:variant>
      <vt:variant>
        <vt:lpstr>Namngivna områden</vt:lpstr>
      </vt:variant>
      <vt:variant>
        <vt:i4>17</vt:i4>
      </vt:variant>
    </vt:vector>
  </HeadingPairs>
  <TitlesOfParts>
    <vt:vector size="31" baseType="lpstr">
      <vt:lpstr>Försättsblad</vt:lpstr>
      <vt:lpstr>Förklaringar</vt:lpstr>
      <vt:lpstr>Tabellförteckning</vt:lpstr>
      <vt:lpstr>TK 1-10</vt:lpstr>
      <vt:lpstr>1</vt:lpstr>
      <vt:lpstr>2</vt:lpstr>
      <vt:lpstr>3</vt:lpstr>
      <vt:lpstr>4</vt:lpstr>
      <vt:lpstr>5</vt:lpstr>
      <vt:lpstr>6</vt:lpstr>
      <vt:lpstr>7</vt:lpstr>
      <vt:lpstr>8</vt:lpstr>
      <vt:lpstr>9</vt:lpstr>
      <vt:lpstr>10</vt:lpstr>
      <vt:lpstr>'5'!_Toc277750859</vt:lpstr>
      <vt:lpstr>'6'!_Toc277750860</vt:lpstr>
      <vt:lpstr>'TK 1-10'!OLE_LINK3</vt:lpstr>
      <vt:lpstr>'1'!Utskriftsområde</vt:lpstr>
      <vt:lpstr>'10'!Utskriftsområde</vt:lpstr>
      <vt:lpstr>'2'!Utskriftsområde</vt:lpstr>
      <vt:lpstr>'3'!Utskriftsområde</vt:lpstr>
      <vt:lpstr>'4'!Utskriftsområde</vt:lpstr>
      <vt:lpstr>'5'!Utskriftsområde</vt:lpstr>
      <vt:lpstr>'6'!Utskriftsområde</vt:lpstr>
      <vt:lpstr>'7'!Utskriftsområde</vt:lpstr>
      <vt:lpstr>'8'!Utskriftsområde</vt:lpstr>
      <vt:lpstr>'9'!Utskriftsområde</vt:lpstr>
      <vt:lpstr>Förklaringar!Utskriftsområde</vt:lpstr>
      <vt:lpstr>Försättsblad!Utskriftsområde</vt:lpstr>
      <vt:lpstr>Tabellförteckning!Utskriftsområde</vt:lpstr>
      <vt:lpstr>'TK 1-10'!Utskriftsområde</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Ulf Guttormsson</dc:creator>
  <cp:lastModifiedBy>Ulf Guttormsson</cp:lastModifiedBy>
  <cp:lastPrinted>2024-06-03T11:12:17Z</cp:lastPrinted>
  <dcterms:created xsi:type="dcterms:W3CDTF">1999-02-23T06:47:13Z</dcterms:created>
  <dcterms:modified xsi:type="dcterms:W3CDTF">2024-06-03T11:46:56Z</dcterms:modified>
</cp:coreProperties>
</file>