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entralforbundet-my.sharepoint.com/personal/ida_omalm_can_se/Documents/Rapport narkotikarpis/rapport 200/"/>
    </mc:Choice>
  </mc:AlternateContent>
  <xr:revisionPtr revIDLastSave="57" documentId="8_{B54F1FA7-6BEB-45C2-AAD6-F9D78A1923DF}" xr6:coauthVersionLast="46" xr6:coauthVersionMax="46" xr10:uidLastSave="{1982D217-9A53-4D7D-A219-CB7513608E1E}"/>
  <bookViews>
    <workbookView xWindow="-110" yWindow="-110" windowWidth="22780" windowHeight="14660" firstSheet="1" activeTab="22" xr2:uid="{00000000-000D-0000-FFFF-FFFF00000000}"/>
  </bookViews>
  <sheets>
    <sheet name="Försättsblad" sheetId="28" r:id="rId1"/>
    <sheet name="Förklaringar" sheetId="29" r:id="rId2"/>
    <sheet name="Innehåll" sheetId="27" r:id="rId3"/>
    <sheet name="1" sheetId="17" r:id="rId4"/>
    <sheet name="2" sheetId="18" r:id="rId5"/>
    <sheet name="3" sheetId="19" r:id="rId6"/>
    <sheet name="4" sheetId="20" r:id="rId7"/>
    <sheet name="5" sheetId="21" r:id="rId8"/>
    <sheet name="6" sheetId="22" r:id="rId9"/>
    <sheet name="7" sheetId="23" r:id="rId10"/>
    <sheet name="8" sheetId="24" r:id="rId11"/>
    <sheet name="9" sheetId="42" r:id="rId12"/>
    <sheet name="10" sheetId="43" r:id="rId13"/>
    <sheet name="11" sheetId="33" r:id="rId14"/>
    <sheet name="12" sheetId="32" r:id="rId15"/>
    <sheet name="13" sheetId="36" r:id="rId16"/>
    <sheet name="14" sheetId="52" r:id="rId17"/>
    <sheet name="15" sheetId="38" r:id="rId18"/>
    <sheet name="16" sheetId="39" r:id="rId19"/>
    <sheet name="17" sheetId="40" r:id="rId20"/>
    <sheet name="18" sheetId="41" r:id="rId21"/>
    <sheet name="19" sheetId="34" r:id="rId22"/>
    <sheet name="20" sheetId="50" r:id="rId23"/>
    <sheet name="21" sheetId="53" r:id="rId24"/>
    <sheet name="22" sheetId="45" r:id="rId25"/>
  </sheets>
  <definedNames>
    <definedName name="_Toc259450346" localSheetId="3">'1'!$A$2</definedName>
    <definedName name="_Toc259450346" localSheetId="4">'2'!$A$2</definedName>
    <definedName name="_Toc259450346" localSheetId="5">'3'!$A$2</definedName>
    <definedName name="_Toc259450346" localSheetId="6">'4'!$A$2</definedName>
    <definedName name="_Toc259450346" localSheetId="7">'5'!$A$2</definedName>
    <definedName name="_Toc259450346" localSheetId="8">'6'!$A$2</definedName>
    <definedName name="_Toc259450346" localSheetId="9">'7'!$A$2</definedName>
    <definedName name="_Toc259450346" localSheetId="10">'8'!$A$2</definedName>
    <definedName name="_xlnm.Print_Area" localSheetId="3">'1'!$A$1:$J$40</definedName>
    <definedName name="_xlnm.Print_Area" localSheetId="13">'11'!$A$2:$F$39</definedName>
    <definedName name="_xlnm.Print_Area" localSheetId="14">'12'!$A$1:$H$25</definedName>
    <definedName name="_xlnm.Print_Area" localSheetId="15">'13'!$A$1:$J$18</definedName>
    <definedName name="_xlnm.Print_Area" localSheetId="16">'14'!$A$1:$J$18</definedName>
    <definedName name="_xlnm.Print_Area" localSheetId="17">'15'!$A$1:$J$18</definedName>
    <definedName name="_xlnm.Print_Area" localSheetId="18">'16'!$A$1:$J$18</definedName>
    <definedName name="_xlnm.Print_Area" localSheetId="20">'18'!$A$1:$J$18</definedName>
    <definedName name="_xlnm.Print_Area" localSheetId="21">'19'!$A$1:$J$14</definedName>
    <definedName name="_xlnm.Print_Area" localSheetId="4">'2'!$A$1:$J$40</definedName>
    <definedName name="_xlnm.Print_Area" localSheetId="22">'20'!$A$1:$Q$1</definedName>
    <definedName name="_xlnm.Print_Area" localSheetId="23">'21'!$A$1:$G$14</definedName>
    <definedName name="_xlnm.Print_Area" localSheetId="5">'3'!$A$1:$J$40</definedName>
    <definedName name="_xlnm.Print_Area" localSheetId="6">'4'!$A$1:$J$40</definedName>
    <definedName name="_xlnm.Print_Area" localSheetId="7">'5'!$A$1:$J$42</definedName>
    <definedName name="_xlnm.Print_Area" localSheetId="8">'6'!$A$1:$J$40</definedName>
    <definedName name="_xlnm.Print_Area" localSheetId="9">'7'!$A$1:$J$28</definedName>
    <definedName name="_xlnm.Print_Area" localSheetId="10">'8'!$A$1:$J$28</definedName>
    <definedName name="_xlnm.Print_Area" localSheetId="1">Förklaringar!$A$1:$B$12</definedName>
    <definedName name="_xlnm.Print_Area" localSheetId="0">Försättsblad!$A$1:$A$23</definedName>
    <definedName name="_xlnm.Print_Area" localSheetId="2">Innehåll!$A$1:$B$21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50" l="1"/>
  <c r="L12" i="50"/>
  <c r="R12" i="50"/>
  <c r="K12" i="50"/>
  <c r="Q12" i="50"/>
  <c r="E12" i="50"/>
  <c r="F12" i="53" l="1"/>
  <c r="P12" i="50" l="1"/>
  <c r="N12" i="50"/>
  <c r="I12" i="50"/>
  <c r="C12" i="50"/>
  <c r="D12" i="50"/>
  <c r="H12" i="50"/>
  <c r="J12" i="50"/>
  <c r="B12" i="50"/>
  <c r="H10" i="34"/>
  <c r="G10" i="34"/>
  <c r="D21" i="45"/>
  <c r="D15" i="45"/>
  <c r="D9" i="45"/>
  <c r="B12" i="53"/>
  <c r="H9" i="34"/>
  <c r="G9" i="34"/>
  <c r="I10" i="34" l="1"/>
  <c r="I9" i="34"/>
  <c r="J9" i="34" s="1"/>
  <c r="D15" i="38"/>
  <c r="D15" i="39"/>
  <c r="D15" i="40"/>
  <c r="D15" i="41"/>
  <c r="D15" i="52"/>
  <c r="D15" i="36"/>
  <c r="B25" i="27"/>
  <c r="B24" i="27"/>
  <c r="B23" i="27"/>
  <c r="J10" i="34" l="1"/>
  <c r="G12" i="53" l="1"/>
  <c r="E12" i="53"/>
  <c r="D12" i="53"/>
  <c r="C12" i="53"/>
  <c r="D6" i="52"/>
  <c r="D7" i="52"/>
  <c r="D8" i="52"/>
  <c r="D9" i="52"/>
  <c r="D10" i="52"/>
  <c r="D11" i="52"/>
  <c r="D12" i="52"/>
  <c r="D13" i="52"/>
  <c r="D14" i="52"/>
  <c r="D13" i="45" l="1"/>
  <c r="D19" i="45"/>
  <c r="D20" i="45"/>
  <c r="D14" i="45"/>
  <c r="D8" i="45"/>
  <c r="D7" i="45"/>
  <c r="B12" i="34" l="1"/>
  <c r="H8" i="34"/>
  <c r="G8" i="34"/>
  <c r="I8" i="34" l="1"/>
  <c r="J8" i="34" s="1"/>
  <c r="D14" i="38" l="1"/>
  <c r="D14" i="39"/>
  <c r="D14" i="40"/>
  <c r="D14" i="41"/>
  <c r="D14" i="36"/>
  <c r="H7" i="34" l="1"/>
  <c r="G7" i="34"/>
  <c r="I7" i="34" l="1"/>
  <c r="J7" i="34" l="1"/>
  <c r="E12" i="34"/>
  <c r="D12" i="34"/>
  <c r="C12" i="34"/>
  <c r="H6" i="34"/>
  <c r="G6" i="34"/>
  <c r="G12" i="34" l="1"/>
  <c r="H12" i="34"/>
  <c r="I6" i="34"/>
  <c r="B11" i="27"/>
  <c r="I12" i="34" l="1"/>
  <c r="J6" i="34"/>
  <c r="J12" i="34" l="1"/>
  <c r="D13" i="38"/>
  <c r="D13" i="39"/>
  <c r="D13" i="40"/>
  <c r="D13" i="41"/>
  <c r="D13" i="36"/>
  <c r="B5" i="27" l="1"/>
  <c r="B15" i="27" l="1"/>
  <c r="B21" i="27"/>
  <c r="B20" i="27"/>
  <c r="B19" i="27"/>
  <c r="B18" i="27"/>
  <c r="B17" i="27"/>
  <c r="B16" i="27"/>
  <c r="D6" i="41"/>
  <c r="D7" i="41"/>
  <c r="D8" i="41"/>
  <c r="D9" i="41"/>
  <c r="D10" i="41"/>
  <c r="D11" i="41"/>
  <c r="D12" i="41"/>
  <c r="D6" i="40"/>
  <c r="D7" i="40"/>
  <c r="D8" i="40"/>
  <c r="D9" i="40"/>
  <c r="D10" i="40"/>
  <c r="D11" i="40"/>
  <c r="D12" i="40"/>
  <c r="D6" i="39"/>
  <c r="D7" i="39"/>
  <c r="D8" i="39"/>
  <c r="D9" i="39"/>
  <c r="D10" i="39"/>
  <c r="D11" i="39"/>
  <c r="D12" i="39"/>
  <c r="D6" i="38"/>
  <c r="D7" i="38"/>
  <c r="D8" i="38"/>
  <c r="D9" i="38"/>
  <c r="D10" i="38"/>
  <c r="D11" i="38"/>
  <c r="D12" i="38"/>
  <c r="D7" i="36" l="1"/>
  <c r="D8" i="36"/>
  <c r="D9" i="36"/>
  <c r="D10" i="36"/>
  <c r="D11" i="36"/>
  <c r="D12" i="36"/>
  <c r="D6" i="36"/>
  <c r="B22" i="27" l="1"/>
  <c r="B14" i="27" l="1"/>
  <c r="B10" i="27"/>
  <c r="B9" i="27"/>
  <c r="B8" i="27"/>
  <c r="B7" i="27"/>
  <c r="B6" i="27"/>
  <c r="B4" i="27"/>
  <c r="O12" i="50"/>
</calcChain>
</file>

<file path=xl/sharedStrings.xml><?xml version="1.0" encoding="utf-8"?>
<sst xmlns="http://schemas.openxmlformats.org/spreadsheetml/2006/main" count="627" uniqueCount="92">
  <si>
    <t>Antal</t>
  </si>
  <si>
    <t>–</t>
  </si>
  <si>
    <t>Svar</t>
  </si>
  <si>
    <t>Ursprungligt pris</t>
  </si>
  <si>
    <t>(%)</t>
  </si>
  <si>
    <t>Prisintervall</t>
  </si>
  <si>
    <t>Medel</t>
  </si>
  <si>
    <t>Median</t>
  </si>
  <si>
    <t>Antal
enkäter</t>
  </si>
  <si>
    <t>KPI-justerat medianpris</t>
  </si>
  <si>
    <t>Beskrivning:</t>
  </si>
  <si>
    <t>Publicerat:</t>
  </si>
  <si>
    <t>Begrepp:</t>
  </si>
  <si>
    <t xml:space="preserve"> </t>
  </si>
  <si>
    <t>Kontakt:</t>
  </si>
  <si>
    <t>Tabellförteckning</t>
  </si>
  <si>
    <t>Nr:</t>
  </si>
  <si>
    <t>Hasch</t>
  </si>
  <si>
    <t>Marijuana</t>
  </si>
  <si>
    <t>Amfetamin</t>
  </si>
  <si>
    <t>Kokain</t>
  </si>
  <si>
    <t>Brunt heroin</t>
  </si>
  <si>
    <t>Ecstasy</t>
  </si>
  <si>
    <t>LSD</t>
  </si>
  <si>
    <t>Källa: CAN:s rapporteringssystem om droger.</t>
  </si>
  <si>
    <t>Till innehållsförteckningen</t>
  </si>
  <si>
    <t>-</t>
  </si>
  <si>
    <t>Polis</t>
  </si>
  <si>
    <t>Tull</t>
  </si>
  <si>
    <t>Totalt</t>
  </si>
  <si>
    <t>Cannabis totalt</t>
  </si>
  <si>
    <t>Genomsnitt</t>
  </si>
  <si>
    <t>Källa: Polismyndigheten och Tullverket.</t>
  </si>
  <si>
    <t>Hasch-andel (%)</t>
  </si>
  <si>
    <t>Medel-värde</t>
  </si>
  <si>
    <t>Median-värde</t>
  </si>
  <si>
    <t>Med KPI avses SCB:s konsumentprisindex. Justeringen enligt KPI genererar s.k. realpriser.</t>
  </si>
  <si>
    <t>Pris</t>
  </si>
  <si>
    <t>Sprit (kr/liter)</t>
  </si>
  <si>
    <t>Antal 
enkäter</t>
  </si>
  <si>
    <t>a) En limpa motsvarar 200 cigaretter.</t>
  </si>
  <si>
    <r>
      <t xml:space="preserve">Starköl (kr/flak </t>
    </r>
    <r>
      <rPr>
        <b/>
        <vertAlign val="superscript"/>
        <sz val="10"/>
        <color theme="1"/>
        <rFont val="Arial"/>
        <family val="2"/>
      </rPr>
      <t>b)</t>
    </r>
    <r>
      <rPr>
        <b/>
        <sz val="10"/>
        <color theme="1"/>
        <rFont val="Arial"/>
        <family val="2"/>
      </rPr>
      <t>)</t>
    </r>
  </si>
  <si>
    <t>Amfeta-min</t>
  </si>
  <si>
    <t>Mari-juana</t>
  </si>
  <si>
    <t>Gatupriser (gram)</t>
  </si>
  <si>
    <t>Heroin</t>
  </si>
  <si>
    <t>Ecs-tasy</t>
  </si>
  <si>
    <r>
      <t xml:space="preserve">Heroin </t>
    </r>
    <r>
      <rPr>
        <vertAlign val="superscript"/>
        <sz val="10"/>
        <color theme="1"/>
        <rFont val="Arial"/>
        <family val="2"/>
      </rPr>
      <t>a)</t>
    </r>
  </si>
  <si>
    <t>ulf.guttormsson@can.se</t>
  </si>
  <si>
    <t>Narkotikaprisutvecklingen i Sverige 1988–2020</t>
  </si>
  <si>
    <t>Gatuprisutvecklingen för hasch i realprisjusterade medianpriser. Priser i kronor per gram. (Inkl. antalet prissvar, prisintervall samt ursprungliga medel- och medianpriser). 1988–2020.</t>
  </si>
  <si>
    <t>Gatuprisutvecklingen för kokain i realprisjusterade medianpriser. Priser i kronor per gram. (Inkl. antalet prissvar, prisintervall samt ursprungliga medel- och medianpriser). 1988–2020.</t>
  </si>
  <si>
    <t>Gatuprisutvecklingen för amfetamin i realprisjusterade medianpriser. Priser i kronor per gram. (Inkl. antalet prissvar, prisintervall samt ursprungliga medel- och medianpriser). 1988–2020.</t>
  </si>
  <si>
    <t>Gatuprisutvecklingen för marijuana i realprisjusterade medianpriser. Priser i kronor per gram. (Inkl. antalet prissvar, prisintervall samt ursprungliga medel- och medianpriser). 1988–2020.</t>
  </si>
  <si>
    <t>Gatuprisutvecklingen för ecstasy i realprisjusterade medianpriser. Priser i kronor per tablett. (Inkl. antalet prissvar, prisintervall samt ursprungliga medel- och medianpriser). 2000–2020.</t>
  </si>
  <si>
    <t>Grossistprisutvecklingen för ecstasy i realprisjusterade medianpriser. Priser i kronor per tusental tabletter. (Inkl. antalet prissvar, prisintervall samt ursprungliga medel- och medianpriser). 2010–2020.</t>
  </si>
  <si>
    <t>Grossistprisutvecklingen för kokain i realprisjusterade medianpriser. Priser i kronor per kilo. (Inkl. antalet prissvar, prisintervall samt ursprungliga medel- och medianpriser). 2010–2020.</t>
  </si>
  <si>
    <t>Grossistprisutvecklingen för amfetamin i realprisjusterade medianpriser. Priser i kronor per kilo. (Inkl. antalet prissvar, prisintervall samt ursprungliga medel- och medianpriser). 2010–2020.</t>
  </si>
  <si>
    <t>Grossistprisutvecklingen för brunt heroin i realprisjusterade medianpriser. Priser i kronor per kilo. (Inkl. antalet prissvar, prisintervall samt ursprungliga medel- och medianpriser). 2010–2020.</t>
  </si>
  <si>
    <t>Grossistprisutvecklingen för marijuana i realprisjusterade medianpriser. Priser i kronor per kilo. (Inkl. antalet prissvar, prisintervall samt ursprungliga medel- och medianpriser). 2010–2020.</t>
  </si>
  <si>
    <t>Grossistprisutvecklingen för hasch i realprisjusterade medianpriser. Priser i kronor per kilo. (Inkl. antalet prissvar, prisintervall samt ursprungliga medel- och medianpriser). 2010–2020.</t>
  </si>
  <si>
    <t>Indexerad realprisjusterad utveckling av gatupriset (medianvärden) för hasch, marijuana, amfetamin, kokain, brunt heroin, ecstasy och LSD. 1988–2020. Index 2000=100.</t>
  </si>
  <si>
    <t>Indexerad realprisjusterad mediangatuprisutveckling för hasch, marijuana, amfetamin, kokain och brunt heroin. 1988–2020. Index 1988=100.</t>
  </si>
  <si>
    <t>Gatuprisutvecklingen för LSD i realprisjusterade medianpriser. Priser i kronor per dos. (Inkl. antalet prissvar, prisintervall samt ursprungliga medel- och medianpriser). 2000–2020.</t>
  </si>
  <si>
    <t>Cannabisbeslag av tull och polis. Kilo. 2016–2020.</t>
  </si>
  <si>
    <t>Inflationsjusterade gatupriser, kronor per gram respektive tablett för hasch, marijuana, amfteamin, kokain, heroin och ecstasy. 2016–2020.</t>
  </si>
  <si>
    <r>
      <t>Gatuprisutvecklingen för smugglad tobak och alkohol i realprisjusterade medianpriser. Priser i kronor per limpa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>, liter resp. flak</t>
    </r>
    <r>
      <rPr>
        <b/>
        <vertAlign val="superscript"/>
        <sz val="10"/>
        <color theme="1"/>
        <rFont val="Arial"/>
        <family val="2"/>
      </rPr>
      <t>b)</t>
    </r>
    <r>
      <rPr>
        <b/>
        <sz val="10"/>
        <color theme="1"/>
        <rFont val="Arial"/>
        <family val="2"/>
      </rPr>
      <t xml:space="preserve"> (inkl. antalet prissvar, prisintervall samt ursprungliga medel- och medianpriser). 2017–2020.</t>
    </r>
  </si>
  <si>
    <r>
      <t>Gatuprisutvecklingen för vitt heroin/heroin</t>
    </r>
    <r>
      <rPr>
        <b/>
        <vertAlign val="superscript"/>
        <sz val="10"/>
        <color rgb="FF000000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i realprisjusterade medianpriser. Priser i kronor per gram. (Inkl. antalet prissvar, prisintervall samt ursprungliga medel- och medianpriser). 1988–2020.</t>
    </r>
  </si>
  <si>
    <r>
      <t>Gatuprisutvecklingen för brunt heroin/heroin</t>
    </r>
    <r>
      <rPr>
        <b/>
        <vertAlign val="superscript"/>
        <sz val="10"/>
        <color rgb="FF000000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i realprisjusterade medianpriser. Priser i kronor per gram. (Inkl. antalet prissvar, prisintervall samt ursprungliga medel- och medianpriser). 1988–2020.</t>
    </r>
  </si>
  <si>
    <r>
      <t>Gatupriset för tramadol</t>
    </r>
    <r>
      <rPr>
        <b/>
        <vertAlign val="superscript"/>
        <sz val="10"/>
        <color rgb="FF000000"/>
        <rFont val="Arial"/>
        <family val="2"/>
      </rPr>
      <t>a)</t>
    </r>
    <r>
      <rPr>
        <b/>
        <sz val="10"/>
        <color indexed="8"/>
        <rFont val="Arial"/>
        <family val="2"/>
      </rPr>
      <t>. Pris i kronor per 100 milligram. (Inkl. antalet prissvar, prisintervall samt medel- och medianpriser). 2018–2020.</t>
    </r>
  </si>
  <si>
    <r>
      <t>Gatupriset för alprazolam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>. Pris i kronor per 1 milligram. (Inkl. antalet prissvar, prisintervall samt medel- och medianpriser). 2018–2020.</t>
    </r>
  </si>
  <si>
    <r>
      <t>Totalt</t>
    </r>
    <r>
      <rPr>
        <vertAlign val="superscript"/>
        <sz val="10"/>
        <color theme="1"/>
        <rFont val="Arial"/>
        <family val="2"/>
      </rPr>
      <t>a)</t>
    </r>
  </si>
  <si>
    <r>
      <t>Kokain</t>
    </r>
    <r>
      <rPr>
        <vertAlign val="superscript"/>
        <sz val="10"/>
        <color theme="1"/>
        <rFont val="Arial"/>
        <family val="2"/>
      </rPr>
      <t>a)</t>
    </r>
  </si>
  <si>
    <r>
      <t>Heroin</t>
    </r>
    <r>
      <rPr>
        <vertAlign val="superscript"/>
        <sz val="10"/>
        <color theme="1"/>
        <rFont val="Arial"/>
        <family val="2"/>
      </rPr>
      <t>a)</t>
    </r>
  </si>
  <si>
    <r>
      <t>488</t>
    </r>
    <r>
      <rPr>
        <vertAlign val="superscript"/>
        <sz val="10"/>
        <rFont val="Arial"/>
        <family val="2"/>
      </rPr>
      <t>b)</t>
    </r>
  </si>
  <si>
    <t>Cigaretter (kr/limpa)</t>
  </si>
  <si>
    <t>b) Ett flak motsvarar 24*33 cl, dvs. cirka 8 liter.</t>
  </si>
  <si>
    <t>Läkemedel</t>
  </si>
  <si>
    <t>Amfetamin-, kokain, ecstasy, heroin- och läkemdelsbeslag av tull och polis. Kilo resp. 1000-tal tabletter. För vissa tullbeslag har mängderna räknats upp. 2016–2020.</t>
  </si>
  <si>
    <t>2021-05-18</t>
  </si>
  <si>
    <t>Denna Excelfil utgörs av tabeller innehållande data hämtade från CAN:s rapporteringssystem om droger (CRD). För mer information om undersökningen hänvisas till CAN-rapport 200 som kan laddas ner från www.can.se.</t>
  </si>
  <si>
    <t>Medianvärde används som komplement till aritmetiskt medelvärde/genomsnittet för att undvika att (eventuella) kraftigt avvikande rapporterade priser får alltför stort inflytande.</t>
  </si>
  <si>
    <t>a)  T.o.m. 1990 efterfrågades ”heroin” och 1993–1997 efterfrågades ”vanligt heroin” medan frågeformuleringen inte är känd  för 1991–1992.</t>
  </si>
  <si>
    <t>a)  T.o.m. 1990 efterfrågades ”heroin” och 1993–1997 efterfrågades ”vanligt heroin” medan frågeformuleringen inte är känd för 1991–1992.</t>
  </si>
  <si>
    <t>a) Läkemedelsnamn: Tramadol, Tradolan, Nobligan, m.fl.</t>
  </si>
  <si>
    <t>a) Läkemedelsnamn: Xanor, Alprazolam, Xanax, m.fl.</t>
  </si>
  <si>
    <t>a) Viktat pris mellan vitt och brunt heroin med hänsyn till rapporteringsfrekvenserna.</t>
  </si>
  <si>
    <t>CAN Rapport 200</t>
  </si>
  <si>
    <t>Gatupriset för tramadola). Pris i kronor per 100 milligram. (Inkl. antalet prissvar, prisintervall samt medel- och medianpriser). 2018–2020.</t>
  </si>
  <si>
    <t>Gatupriset för alprazolama). Pris i kronor per 1 milligram. (Inkl. antalet prissvar, prisintervall samt medel- och medianpriser). 2018–2020.</t>
  </si>
  <si>
    <t>a) Tullens kokain- respektive heroinbeslag har räknats upp med en faktor om 1,2.</t>
  </si>
  <si>
    <t>b) Detta värde har uteslutits ur medelvärdesberäkningarna pga. att det avviker kraftigt från de övriga. Istället imputeras det med medelvärdet för de 4 övriga åren i totalen.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</si>
</sst>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_ ;[Red]\-#,##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9"/>
      <color rgb="FF000000"/>
      <name val="Verdana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</cellStyleXfs>
  <cellXfs count="19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2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2" xfId="0" applyFont="1" applyBorder="1"/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0" xfId="2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/>
    <xf numFmtId="0" fontId="4" fillId="0" borderId="0" xfId="0" applyFont="1" applyBorder="1"/>
    <xf numFmtId="0" fontId="5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0" xfId="2" applyAlignment="1">
      <alignment wrapText="1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/>
    <xf numFmtId="0" fontId="5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Fill="1"/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2" applyFont="1" applyBorder="1"/>
    <xf numFmtId="0" fontId="5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3" fontId="1" fillId="0" borderId="0" xfId="3" applyNumberFormat="1" applyFont="1" applyFill="1" applyAlignment="1">
      <alignment horizontal="center"/>
    </xf>
    <xf numFmtId="0" fontId="5" fillId="0" borderId="2" xfId="0" applyFont="1" applyBorder="1" applyAlignment="1">
      <alignment horizontal="left" wrapText="1"/>
    </xf>
    <xf numFmtId="3" fontId="5" fillId="0" borderId="0" xfId="0" applyNumberFormat="1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" fontId="5" fillId="0" borderId="0" xfId="0" applyNumberFormat="1" applyFont="1"/>
    <xf numFmtId="1" fontId="1" fillId="0" borderId="0" xfId="3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3" fillId="0" borderId="0" xfId="2"/>
    <xf numFmtId="1" fontId="5" fillId="0" borderId="0" xfId="0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/>
    <xf numFmtId="0" fontId="5" fillId="0" borderId="0" xfId="0" applyNumberFormat="1" applyFont="1" applyFill="1"/>
    <xf numFmtId="0" fontId="5" fillId="0" borderId="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3" fontId="5" fillId="0" borderId="0" xfId="0" applyNumberFormat="1" applyFont="1" applyFill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Alignment="1">
      <alignment horizontal="left" wrapText="1"/>
    </xf>
    <xf numFmtId="0" fontId="5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wrapText="1"/>
    </xf>
    <xf numFmtId="0" fontId="3" fillId="0" borderId="0" xfId="2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" fillId="0" borderId="0" xfId="2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1" fillId="0" borderId="0" xfId="3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</cellXfs>
  <cellStyles count="4">
    <cellStyle name="Hyperlänk" xfId="2" builtinId="8"/>
    <cellStyle name="Normal" xfId="0" builtinId="0"/>
    <cellStyle name="Normal 2" xfId="1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9</xdr:row>
      <xdr:rowOff>28575</xdr:rowOff>
    </xdr:from>
    <xdr:ext cx="4787735" cy="62865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485900"/>
          <a:ext cx="4787735" cy="6286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561974</xdr:colOff>
      <xdr:row>0</xdr:row>
      <xdr:rowOff>343263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990599" cy="2575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561974</xdr:colOff>
      <xdr:row>0</xdr:row>
      <xdr:rowOff>343263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990599" cy="2575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2</xdr:col>
      <xdr:colOff>28575</xdr:colOff>
      <xdr:row>0</xdr:row>
      <xdr:rowOff>342901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1038225" cy="2762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2</xdr:col>
      <xdr:colOff>47625</xdr:colOff>
      <xdr:row>0</xdr:row>
      <xdr:rowOff>361951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1057275" cy="29527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600074</xdr:colOff>
      <xdr:row>0</xdr:row>
      <xdr:rowOff>333738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561974</xdr:colOff>
      <xdr:row>0</xdr:row>
      <xdr:rowOff>314688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990599" cy="2575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990599" cy="2575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95250</xdr:rowOff>
    </xdr:from>
    <xdr:ext cx="1019174" cy="257538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19174" cy="25753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248785" cy="2952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248785" cy="295275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295274</xdr:colOff>
      <xdr:row>0</xdr:row>
      <xdr:rowOff>324213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266699</xdr:colOff>
      <xdr:row>0</xdr:row>
      <xdr:rowOff>324213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323849</xdr:colOff>
      <xdr:row>0</xdr:row>
      <xdr:rowOff>324213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1022349" cy="2575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0</xdr:col>
      <xdr:colOff>1028699</xdr:colOff>
      <xdr:row>0</xdr:row>
      <xdr:rowOff>381001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990599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76202</xdr:rowOff>
    </xdr:from>
    <xdr:to>
      <xdr:col>1</xdr:col>
      <xdr:colOff>800100</xdr:colOff>
      <xdr:row>0</xdr:row>
      <xdr:rowOff>333376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76202"/>
          <a:ext cx="990599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66676</xdr:rowOff>
    </xdr:from>
    <xdr:to>
      <xdr:col>1</xdr:col>
      <xdr:colOff>571500</xdr:colOff>
      <xdr:row>0</xdr:row>
      <xdr:rowOff>324214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6676"/>
          <a:ext cx="990599" cy="2575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571499</xdr:colOff>
      <xdr:row>0</xdr:row>
      <xdr:rowOff>314688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990599" cy="2575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561974</xdr:colOff>
      <xdr:row>0</xdr:row>
      <xdr:rowOff>333738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571499</xdr:colOff>
      <xdr:row>0</xdr:row>
      <xdr:rowOff>333738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990599" cy="25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lf.guttormsson@can.s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2:A21"/>
  <sheetViews>
    <sheetView showFormulas="1" workbookViewId="0">
      <selection activeCell="A20" sqref="A20"/>
    </sheetView>
  </sheetViews>
  <sheetFormatPr defaultColWidth="9.1796875" defaultRowHeight="12.5" x14ac:dyDescent="0.25"/>
  <cols>
    <col min="1" max="1" width="51.453125" style="29" customWidth="1"/>
    <col min="2" max="16384" width="9.1796875" style="29"/>
  </cols>
  <sheetData>
    <row r="2" spans="1:1" s="36" customFormat="1" ht="13" x14ac:dyDescent="0.3"/>
    <row r="7" spans="1:1" s="15" customFormat="1" x14ac:dyDescent="0.25">
      <c r="A7" s="15" t="s">
        <v>13</v>
      </c>
    </row>
    <row r="8" spans="1:1" s="15" customFormat="1" x14ac:dyDescent="0.25"/>
    <row r="19" spans="1:1" x14ac:dyDescent="0.25">
      <c r="A19" s="30" t="s">
        <v>49</v>
      </c>
    </row>
    <row r="20" spans="1:1" x14ac:dyDescent="0.25">
      <c r="A20" s="44" t="s">
        <v>87</v>
      </c>
    </row>
    <row r="21" spans="1:1" x14ac:dyDescent="0.25">
      <c r="A21" s="44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8"/>
  <sheetViews>
    <sheetView workbookViewId="0">
      <pane ySplit="4" topLeftCell="A5" activePane="bottomLeft" state="frozen"/>
      <selection activeCell="J34" sqref="J34:J38"/>
      <selection pane="bottomLeft" activeCell="H1" sqref="H1:J1"/>
    </sheetView>
  </sheetViews>
  <sheetFormatPr defaultColWidth="9.1796875" defaultRowHeight="12.5" x14ac:dyDescent="0.25"/>
  <cols>
    <col min="1" max="1" width="6.7265625" style="18" customWidth="1"/>
    <col min="2" max="4" width="8.7265625" style="16" customWidth="1"/>
    <col min="5" max="5" width="6.7265625" style="16" customWidth="1"/>
    <col min="6" max="6" width="2.7265625" style="16" customWidth="1"/>
    <col min="7" max="7" width="6.7265625" style="16" customWidth="1"/>
    <col min="8" max="9" width="8.7265625" style="16" customWidth="1"/>
    <col min="10" max="10" width="9.7265625" style="16" customWidth="1"/>
    <col min="11" max="16384" width="9.1796875" style="15"/>
  </cols>
  <sheetData>
    <row r="1" spans="1:10" ht="30" customHeight="1" x14ac:dyDescent="0.25">
      <c r="H1" s="149" t="s">
        <v>25</v>
      </c>
      <c r="I1" s="150"/>
      <c r="J1" s="150"/>
    </row>
    <row r="2" spans="1:10" ht="45" customHeight="1" x14ac:dyDescent="0.3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" customHeight="1" x14ac:dyDescent="0.25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0" ht="30" customHeight="1" x14ac:dyDescent="0.25">
      <c r="A4" s="17"/>
      <c r="B4" s="156"/>
      <c r="C4" s="75" t="s">
        <v>0</v>
      </c>
      <c r="D4" s="75" t="s">
        <v>4</v>
      </c>
      <c r="E4" s="156"/>
      <c r="F4" s="156"/>
      <c r="G4" s="156"/>
      <c r="H4" s="75" t="s">
        <v>6</v>
      </c>
      <c r="I4" s="75" t="s">
        <v>7</v>
      </c>
      <c r="J4" s="156"/>
    </row>
    <row r="5" spans="1:10" ht="6" customHeight="1" x14ac:dyDescent="0.25">
      <c r="A5" s="15"/>
      <c r="B5" s="74"/>
      <c r="C5" s="74"/>
      <c r="D5" s="74"/>
      <c r="E5" s="74"/>
      <c r="F5" s="74"/>
      <c r="G5" s="74"/>
      <c r="H5" s="74"/>
      <c r="I5" s="74"/>
      <c r="J5" s="74"/>
    </row>
    <row r="6" spans="1:10" ht="12.75" customHeight="1" x14ac:dyDescent="0.25">
      <c r="A6" s="18">
        <v>2000</v>
      </c>
      <c r="B6" s="19">
        <v>21</v>
      </c>
      <c r="C6" s="19">
        <v>19</v>
      </c>
      <c r="D6" s="19">
        <v>90</v>
      </c>
      <c r="E6" s="19">
        <v>80</v>
      </c>
      <c r="F6" s="19" t="s">
        <v>1</v>
      </c>
      <c r="G6" s="19">
        <v>250</v>
      </c>
      <c r="H6" s="19">
        <v>159</v>
      </c>
      <c r="I6" s="19">
        <v>150</v>
      </c>
      <c r="J6" s="19">
        <v>193.19811356926499</v>
      </c>
    </row>
    <row r="7" spans="1:10" ht="12.75" customHeight="1" x14ac:dyDescent="0.25">
      <c r="A7" s="18">
        <v>2001</v>
      </c>
      <c r="B7" s="19">
        <v>42</v>
      </c>
      <c r="C7" s="19">
        <v>40</v>
      </c>
      <c r="D7" s="19">
        <v>95</v>
      </c>
      <c r="E7" s="19">
        <v>80</v>
      </c>
      <c r="F7" s="19" t="s">
        <v>1</v>
      </c>
      <c r="G7" s="19">
        <v>200</v>
      </c>
      <c r="H7" s="19">
        <v>144</v>
      </c>
      <c r="I7" s="19">
        <v>150</v>
      </c>
      <c r="J7" s="19">
        <v>188.6555093788611</v>
      </c>
    </row>
    <row r="8" spans="1:10" ht="12.75" customHeight="1" x14ac:dyDescent="0.25">
      <c r="A8" s="18">
        <v>2002</v>
      </c>
      <c r="B8" s="19">
        <v>39</v>
      </c>
      <c r="C8" s="19">
        <v>36</v>
      </c>
      <c r="D8" s="19">
        <v>92</v>
      </c>
      <c r="E8" s="19">
        <v>100</v>
      </c>
      <c r="F8" s="19" t="s">
        <v>1</v>
      </c>
      <c r="G8" s="19">
        <v>200</v>
      </c>
      <c r="H8" s="19">
        <v>137</v>
      </c>
      <c r="I8" s="19">
        <v>150</v>
      </c>
      <c r="J8" s="19">
        <v>184.67289719626169</v>
      </c>
    </row>
    <row r="9" spans="1:10" ht="12.75" customHeight="1" x14ac:dyDescent="0.25">
      <c r="A9" s="18">
        <v>2003</v>
      </c>
      <c r="B9" s="19">
        <v>42</v>
      </c>
      <c r="C9" s="19">
        <v>41</v>
      </c>
      <c r="D9" s="19">
        <v>98</v>
      </c>
      <c r="E9" s="19">
        <v>60</v>
      </c>
      <c r="F9" s="19" t="s">
        <v>1</v>
      </c>
      <c r="G9" s="19">
        <v>200</v>
      </c>
      <c r="H9" s="19">
        <v>130</v>
      </c>
      <c r="I9" s="19">
        <v>125</v>
      </c>
      <c r="J9" s="19">
        <v>150.98342382510518</v>
      </c>
    </row>
    <row r="10" spans="1:10" ht="12.75" customHeight="1" x14ac:dyDescent="0.25">
      <c r="A10" s="18">
        <v>2004</v>
      </c>
      <c r="B10" s="19">
        <v>42</v>
      </c>
      <c r="C10" s="19">
        <v>40</v>
      </c>
      <c r="D10" s="19">
        <v>95</v>
      </c>
      <c r="E10" s="19">
        <v>70</v>
      </c>
      <c r="F10" s="19" t="s">
        <v>1</v>
      </c>
      <c r="G10" s="19">
        <v>200</v>
      </c>
      <c r="H10" s="19">
        <v>120</v>
      </c>
      <c r="I10" s="19">
        <v>122</v>
      </c>
      <c r="J10" s="19">
        <v>146.81607795371499</v>
      </c>
    </row>
    <row r="11" spans="1:10" ht="12.75" customHeight="1" x14ac:dyDescent="0.25">
      <c r="A11" s="18">
        <v>2005</v>
      </c>
      <c r="B11" s="19">
        <v>42</v>
      </c>
      <c r="C11" s="19">
        <v>41</v>
      </c>
      <c r="D11" s="19">
        <v>98</v>
      </c>
      <c r="E11" s="19">
        <v>60</v>
      </c>
      <c r="F11" s="19" t="s">
        <v>1</v>
      </c>
      <c r="G11" s="19">
        <v>150</v>
      </c>
      <c r="H11" s="19">
        <v>108</v>
      </c>
      <c r="I11" s="19">
        <v>100</v>
      </c>
      <c r="J11" s="19">
        <v>119.79601298099212</v>
      </c>
    </row>
    <row r="12" spans="1:10" ht="12.75" customHeight="1" x14ac:dyDescent="0.25">
      <c r="A12" s="18">
        <v>2006</v>
      </c>
      <c r="B12" s="19">
        <v>42</v>
      </c>
      <c r="C12" s="19">
        <v>30</v>
      </c>
      <c r="D12" s="19">
        <v>71</v>
      </c>
      <c r="E12" s="19">
        <v>50</v>
      </c>
      <c r="F12" s="19" t="s">
        <v>1</v>
      </c>
      <c r="G12" s="19">
        <v>150</v>
      </c>
      <c r="H12" s="19">
        <v>104</v>
      </c>
      <c r="I12" s="19">
        <v>100</v>
      </c>
      <c r="J12" s="19">
        <v>118.1901344029273</v>
      </c>
    </row>
    <row r="13" spans="1:10" ht="12.75" customHeight="1" x14ac:dyDescent="0.25">
      <c r="A13" s="18">
        <v>2007</v>
      </c>
      <c r="B13" s="19">
        <v>40</v>
      </c>
      <c r="C13" s="19">
        <v>32</v>
      </c>
      <c r="D13" s="19">
        <v>80</v>
      </c>
      <c r="E13" s="19">
        <v>50</v>
      </c>
      <c r="F13" s="19" t="s">
        <v>1</v>
      </c>
      <c r="G13" s="19">
        <v>200</v>
      </c>
      <c r="H13" s="19">
        <v>106</v>
      </c>
      <c r="I13" s="19">
        <v>100</v>
      </c>
      <c r="J13" s="19">
        <v>115.6311314584696</v>
      </c>
    </row>
    <row r="14" spans="1:10" ht="12.75" customHeight="1" x14ac:dyDescent="0.25">
      <c r="A14" s="18">
        <v>2008</v>
      </c>
      <c r="B14" s="19">
        <v>42</v>
      </c>
      <c r="C14" s="19">
        <v>28</v>
      </c>
      <c r="D14" s="19">
        <v>67</v>
      </c>
      <c r="E14" s="19">
        <v>70</v>
      </c>
      <c r="F14" s="19" t="s">
        <v>1</v>
      </c>
      <c r="G14" s="19">
        <v>150</v>
      </c>
      <c r="H14" s="19">
        <v>112</v>
      </c>
      <c r="I14" s="19">
        <v>105</v>
      </c>
      <c r="J14" s="19">
        <v>117.37637271214643</v>
      </c>
    </row>
    <row r="15" spans="1:10" ht="12.75" customHeight="1" x14ac:dyDescent="0.25">
      <c r="A15" s="18">
        <v>2009</v>
      </c>
      <c r="B15" s="19">
        <v>42</v>
      </c>
      <c r="C15" s="19">
        <v>22</v>
      </c>
      <c r="D15" s="19">
        <v>55</v>
      </c>
      <c r="E15" s="19">
        <v>50</v>
      </c>
      <c r="F15" s="19" t="s">
        <v>1</v>
      </c>
      <c r="G15" s="19">
        <v>200</v>
      </c>
      <c r="H15" s="19">
        <v>117</v>
      </c>
      <c r="I15" s="19">
        <v>117</v>
      </c>
      <c r="J15" s="19">
        <v>131.4425604494833</v>
      </c>
    </row>
    <row r="16" spans="1:10" ht="12.75" customHeight="1" x14ac:dyDescent="0.25">
      <c r="A16" s="18">
        <v>2010</v>
      </c>
      <c r="B16" s="19">
        <v>41</v>
      </c>
      <c r="C16" s="19">
        <v>20</v>
      </c>
      <c r="D16" s="19">
        <v>48.780487804878049</v>
      </c>
      <c r="E16" s="19">
        <v>70</v>
      </c>
      <c r="F16" s="19" t="s">
        <v>1</v>
      </c>
      <c r="G16" s="19">
        <v>155</v>
      </c>
      <c r="H16" s="19">
        <v>116</v>
      </c>
      <c r="I16" s="19">
        <v>120</v>
      </c>
      <c r="J16" s="19">
        <v>133.27073759381096</v>
      </c>
    </row>
    <row r="17" spans="1:11" ht="12.75" customHeight="1" x14ac:dyDescent="0.25">
      <c r="A17" s="18">
        <v>2011</v>
      </c>
      <c r="B17" s="19">
        <v>42</v>
      </c>
      <c r="C17" s="19">
        <v>15</v>
      </c>
      <c r="D17" s="19">
        <v>36</v>
      </c>
      <c r="E17" s="19">
        <v>100</v>
      </c>
      <c r="F17" s="19" t="s">
        <v>1</v>
      </c>
      <c r="G17" s="19">
        <v>175</v>
      </c>
      <c r="H17" s="19">
        <v>117</v>
      </c>
      <c r="I17" s="19">
        <v>115</v>
      </c>
      <c r="J17" s="19">
        <v>124.04328420511833</v>
      </c>
    </row>
    <row r="18" spans="1:11" ht="12.75" customHeight="1" x14ac:dyDescent="0.25">
      <c r="A18" s="18">
        <v>2012</v>
      </c>
      <c r="B18" s="19">
        <v>42</v>
      </c>
      <c r="C18" s="19">
        <v>12</v>
      </c>
      <c r="D18" s="19">
        <v>28.571428571428569</v>
      </c>
      <c r="E18" s="19">
        <v>75</v>
      </c>
      <c r="F18" s="19" t="s">
        <v>1</v>
      </c>
      <c r="G18" s="19">
        <v>200</v>
      </c>
      <c r="H18" s="19">
        <v>129.16999999999999</v>
      </c>
      <c r="I18" s="19">
        <v>125</v>
      </c>
      <c r="J18" s="19">
        <v>133.64099299809041</v>
      </c>
    </row>
    <row r="19" spans="1:11" ht="12.75" customHeight="1" x14ac:dyDescent="0.25">
      <c r="A19" s="18">
        <v>2013</v>
      </c>
      <c r="B19" s="19">
        <v>42</v>
      </c>
      <c r="C19" s="19">
        <v>16</v>
      </c>
      <c r="D19" s="19">
        <v>38</v>
      </c>
      <c r="E19" s="19">
        <v>70</v>
      </c>
      <c r="F19" s="19" t="s">
        <v>1</v>
      </c>
      <c r="G19" s="19">
        <v>400</v>
      </c>
      <c r="H19" s="19">
        <v>137.19</v>
      </c>
      <c r="I19" s="19">
        <v>110</v>
      </c>
      <c r="J19" s="19">
        <v>117.65649875819906</v>
      </c>
    </row>
    <row r="20" spans="1:11" ht="12.75" customHeight="1" x14ac:dyDescent="0.25">
      <c r="A20" s="18">
        <v>2014</v>
      </c>
      <c r="B20" s="19">
        <v>41</v>
      </c>
      <c r="C20" s="19">
        <v>19</v>
      </c>
      <c r="D20" s="19">
        <v>46.341463414634148</v>
      </c>
      <c r="E20" s="19">
        <v>60</v>
      </c>
      <c r="F20" s="19" t="s">
        <v>1</v>
      </c>
      <c r="G20" s="19">
        <v>225</v>
      </c>
      <c r="H20" s="19">
        <v>129</v>
      </c>
      <c r="I20" s="19">
        <v>125</v>
      </c>
      <c r="J20" s="19">
        <v>133.94366646464002</v>
      </c>
    </row>
    <row r="21" spans="1:11" ht="12.75" customHeight="1" x14ac:dyDescent="0.25">
      <c r="A21" s="18">
        <v>2015</v>
      </c>
      <c r="B21" s="19">
        <v>47</v>
      </c>
      <c r="C21" s="19">
        <v>23</v>
      </c>
      <c r="D21" s="19">
        <v>49</v>
      </c>
      <c r="E21" s="19">
        <v>50</v>
      </c>
      <c r="F21" s="19" t="s">
        <v>1</v>
      </c>
      <c r="G21" s="19">
        <v>250</v>
      </c>
      <c r="H21" s="19">
        <v>128</v>
      </c>
      <c r="I21" s="19">
        <v>112.5</v>
      </c>
      <c r="J21" s="19">
        <v>120.60315940641455</v>
      </c>
    </row>
    <row r="22" spans="1:11" ht="12.75" customHeight="1" x14ac:dyDescent="0.25">
      <c r="A22" s="18">
        <v>2016</v>
      </c>
      <c r="B22" s="19">
        <v>49</v>
      </c>
      <c r="C22" s="52">
        <v>26</v>
      </c>
      <c r="D22" s="25">
        <v>53.061224489795919</v>
      </c>
      <c r="E22" s="19">
        <v>30</v>
      </c>
      <c r="F22" s="19" t="s">
        <v>1</v>
      </c>
      <c r="G22" s="19">
        <v>250</v>
      </c>
      <c r="H22" s="19">
        <v>125.96</v>
      </c>
      <c r="I22" s="19">
        <v>106.25</v>
      </c>
      <c r="J22" s="19">
        <v>112.79429889707043</v>
      </c>
    </row>
    <row r="23" spans="1:11" ht="12.75" customHeight="1" x14ac:dyDescent="0.25">
      <c r="A23" s="46">
        <v>2017</v>
      </c>
      <c r="B23" s="47">
        <v>54</v>
      </c>
      <c r="C23" s="52">
        <v>37</v>
      </c>
      <c r="D23" s="25">
        <v>69</v>
      </c>
      <c r="E23" s="47">
        <v>10</v>
      </c>
      <c r="F23" s="47" t="s">
        <v>1</v>
      </c>
      <c r="G23" s="47">
        <v>350</v>
      </c>
      <c r="H23" s="47">
        <v>126.22</v>
      </c>
      <c r="I23" s="47">
        <v>110</v>
      </c>
      <c r="J23" s="47">
        <v>114.71609077644284</v>
      </c>
    </row>
    <row r="24" spans="1:11" ht="12.75" customHeight="1" x14ac:dyDescent="0.25">
      <c r="A24" s="46">
        <v>2018</v>
      </c>
      <c r="B24" s="47">
        <v>53</v>
      </c>
      <c r="C24" s="52">
        <v>37</v>
      </c>
      <c r="D24" s="25">
        <v>70</v>
      </c>
      <c r="E24" s="47">
        <v>20</v>
      </c>
      <c r="F24" s="47" t="s">
        <v>1</v>
      </c>
      <c r="G24" s="47">
        <v>250</v>
      </c>
      <c r="H24" s="47">
        <v>141.78</v>
      </c>
      <c r="I24" s="47">
        <v>150</v>
      </c>
      <c r="J24" s="47">
        <v>153.43483556638247</v>
      </c>
    </row>
    <row r="25" spans="1:11" ht="12.75" customHeight="1" x14ac:dyDescent="0.25">
      <c r="A25" s="46">
        <v>2019</v>
      </c>
      <c r="B25" s="47">
        <v>49</v>
      </c>
      <c r="C25" s="52">
        <v>35</v>
      </c>
      <c r="D25" s="25">
        <v>71</v>
      </c>
      <c r="E25" s="47">
        <v>25</v>
      </c>
      <c r="F25" s="47" t="s">
        <v>1</v>
      </c>
      <c r="G25" s="47">
        <v>200</v>
      </c>
      <c r="H25" s="47">
        <v>137.43</v>
      </c>
      <c r="I25" s="47">
        <v>150</v>
      </c>
      <c r="J25" s="47">
        <v>150.74492909711006</v>
      </c>
    </row>
    <row r="26" spans="1:11" ht="12.75" customHeight="1" x14ac:dyDescent="0.25">
      <c r="A26" s="46">
        <v>2020</v>
      </c>
      <c r="B26" s="47">
        <v>53</v>
      </c>
      <c r="C26" s="52">
        <v>41</v>
      </c>
      <c r="D26" s="25">
        <v>77.358490566037744</v>
      </c>
      <c r="E26" s="47">
        <v>70</v>
      </c>
      <c r="F26" s="47" t="s">
        <v>1</v>
      </c>
      <c r="G26" s="47">
        <v>200</v>
      </c>
      <c r="H26" s="47">
        <v>146.83000000000001</v>
      </c>
      <c r="I26" s="47">
        <v>150</v>
      </c>
      <c r="J26" s="47">
        <v>150</v>
      </c>
    </row>
    <row r="27" spans="1:11" ht="6" customHeight="1" x14ac:dyDescent="0.25">
      <c r="A27" s="37"/>
      <c r="B27" s="76"/>
      <c r="C27" s="76"/>
      <c r="D27" s="76"/>
      <c r="E27" s="76"/>
      <c r="F27" s="76"/>
      <c r="G27" s="76"/>
      <c r="H27" s="76"/>
      <c r="I27" s="76"/>
      <c r="J27" s="76"/>
      <c r="K27" s="16"/>
    </row>
    <row r="28" spans="1:11" ht="15" customHeight="1" x14ac:dyDescent="0.25">
      <c r="A28" s="152" t="s">
        <v>24</v>
      </c>
      <c r="B28" s="153"/>
      <c r="C28" s="153"/>
      <c r="D28" s="153"/>
      <c r="E28" s="153"/>
      <c r="F28" s="153"/>
      <c r="G28" s="153"/>
      <c r="H28" s="153"/>
      <c r="I28" s="153"/>
      <c r="J28" s="153"/>
    </row>
  </sheetData>
  <mergeCells count="8">
    <mergeCell ref="H1:J1"/>
    <mergeCell ref="A28:J28"/>
    <mergeCell ref="A2:J2"/>
    <mergeCell ref="C3:D3"/>
    <mergeCell ref="E3:G4"/>
    <mergeCell ref="H3:I3"/>
    <mergeCell ref="J3:J4"/>
    <mergeCell ref="B3:B4"/>
  </mergeCells>
  <hyperlinks>
    <hyperlink ref="H1:J1" location="Innehåll!A1" display="Till innehållsförteckningen" xr:uid="{00000000-0004-0000-0900-000000000000}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8"/>
  <sheetViews>
    <sheetView workbookViewId="0">
      <pane ySplit="4" topLeftCell="A5" activePane="bottomLeft" state="frozen"/>
      <selection activeCell="J34" sqref="J34:J38"/>
      <selection pane="bottomLeft" activeCell="H1" sqref="H1:J1"/>
    </sheetView>
  </sheetViews>
  <sheetFormatPr defaultColWidth="9.1796875" defaultRowHeight="12.5" x14ac:dyDescent="0.25"/>
  <cols>
    <col min="1" max="1" width="6.7265625" style="18" customWidth="1"/>
    <col min="2" max="4" width="8.7265625" style="16" customWidth="1"/>
    <col min="5" max="5" width="6.7265625" style="16" customWidth="1"/>
    <col min="6" max="6" width="2.7265625" style="16" customWidth="1"/>
    <col min="7" max="7" width="6.7265625" style="16" customWidth="1"/>
    <col min="8" max="9" width="8.7265625" style="16" customWidth="1"/>
    <col min="10" max="10" width="9.7265625" style="16" customWidth="1"/>
    <col min="11" max="16384" width="9.1796875" style="15"/>
  </cols>
  <sheetData>
    <row r="1" spans="1:10" ht="30" customHeight="1" x14ac:dyDescent="0.25">
      <c r="H1" s="149" t="s">
        <v>25</v>
      </c>
      <c r="I1" s="150"/>
      <c r="J1" s="150"/>
    </row>
    <row r="2" spans="1:10" ht="45" customHeight="1" x14ac:dyDescent="0.3">
      <c r="A2" s="158" t="s">
        <v>63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" customHeight="1" x14ac:dyDescent="0.25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0" ht="30" customHeight="1" x14ac:dyDescent="0.25">
      <c r="A4" s="17"/>
      <c r="B4" s="156"/>
      <c r="C4" s="75" t="s">
        <v>0</v>
      </c>
      <c r="D4" s="75" t="s">
        <v>4</v>
      </c>
      <c r="E4" s="156"/>
      <c r="F4" s="156"/>
      <c r="G4" s="156"/>
      <c r="H4" s="75" t="s">
        <v>6</v>
      </c>
      <c r="I4" s="75" t="s">
        <v>7</v>
      </c>
      <c r="J4" s="156"/>
    </row>
    <row r="5" spans="1:10" ht="6" customHeight="1" x14ac:dyDescent="0.25">
      <c r="A5" s="15"/>
      <c r="B5" s="74"/>
      <c r="C5" s="74"/>
      <c r="D5" s="74"/>
      <c r="E5" s="74"/>
      <c r="F5" s="74"/>
      <c r="G5" s="74"/>
      <c r="H5" s="74"/>
      <c r="I5" s="74"/>
      <c r="J5" s="74"/>
    </row>
    <row r="6" spans="1:10" ht="12.75" customHeight="1" x14ac:dyDescent="0.25">
      <c r="A6" s="18">
        <v>2000</v>
      </c>
      <c r="B6" s="19">
        <v>21</v>
      </c>
      <c r="C6" s="19">
        <v>9</v>
      </c>
      <c r="D6" s="19">
        <v>43</v>
      </c>
      <c r="E6" s="19">
        <v>50</v>
      </c>
      <c r="F6" s="19" t="s">
        <v>1</v>
      </c>
      <c r="G6" s="19">
        <v>200</v>
      </c>
      <c r="H6" s="19">
        <v>103</v>
      </c>
      <c r="I6" s="19">
        <v>80</v>
      </c>
      <c r="J6" s="19">
        <v>103.03899390360799</v>
      </c>
    </row>
    <row r="7" spans="1:10" ht="12.75" customHeight="1" x14ac:dyDescent="0.25">
      <c r="A7" s="18">
        <v>2001</v>
      </c>
      <c r="B7" s="19">
        <v>42</v>
      </c>
      <c r="C7" s="19">
        <v>15</v>
      </c>
      <c r="D7" s="19">
        <v>36</v>
      </c>
      <c r="E7" s="19">
        <v>50</v>
      </c>
      <c r="F7" s="19" t="s">
        <v>1</v>
      </c>
      <c r="G7" s="19">
        <v>130</v>
      </c>
      <c r="H7" s="19">
        <v>87</v>
      </c>
      <c r="I7" s="19">
        <v>100</v>
      </c>
      <c r="J7" s="19">
        <v>125.77033958590739</v>
      </c>
    </row>
    <row r="8" spans="1:10" ht="12.75" customHeight="1" x14ac:dyDescent="0.25">
      <c r="A8" s="18">
        <v>2002</v>
      </c>
      <c r="B8" s="19">
        <v>39</v>
      </c>
      <c r="C8" s="19">
        <v>16</v>
      </c>
      <c r="D8" s="19">
        <v>41</v>
      </c>
      <c r="E8" s="19">
        <v>50</v>
      </c>
      <c r="F8" s="19" t="s">
        <v>1</v>
      </c>
      <c r="G8" s="19">
        <v>150</v>
      </c>
      <c r="H8" s="19">
        <v>96</v>
      </c>
      <c r="I8" s="19">
        <v>100</v>
      </c>
      <c r="J8" s="19">
        <v>123.11526479750779</v>
      </c>
    </row>
    <row r="9" spans="1:10" ht="12.75" customHeight="1" x14ac:dyDescent="0.25">
      <c r="A9" s="18">
        <v>2003</v>
      </c>
      <c r="B9" s="19">
        <v>42</v>
      </c>
      <c r="C9" s="19">
        <v>14</v>
      </c>
      <c r="D9" s="19">
        <v>33</v>
      </c>
      <c r="E9" s="19">
        <v>50</v>
      </c>
      <c r="F9" s="19" t="s">
        <v>1</v>
      </c>
      <c r="G9" s="19">
        <v>100</v>
      </c>
      <c r="H9" s="19">
        <v>80</v>
      </c>
      <c r="I9" s="19">
        <v>90</v>
      </c>
      <c r="J9" s="19">
        <v>108.70806515407573</v>
      </c>
    </row>
    <row r="10" spans="1:10" ht="12.75" customHeight="1" x14ac:dyDescent="0.25">
      <c r="A10" s="18">
        <v>2004</v>
      </c>
      <c r="B10" s="19">
        <v>42</v>
      </c>
      <c r="C10" s="19">
        <v>10</v>
      </c>
      <c r="D10" s="19">
        <v>24</v>
      </c>
      <c r="E10" s="19">
        <v>50</v>
      </c>
      <c r="F10" s="19" t="s">
        <v>1</v>
      </c>
      <c r="G10" s="19">
        <v>100</v>
      </c>
      <c r="H10" s="19">
        <v>85</v>
      </c>
      <c r="I10" s="19">
        <v>90</v>
      </c>
      <c r="J10" s="19">
        <v>108.30694275274058</v>
      </c>
    </row>
    <row r="11" spans="1:10" ht="12.75" customHeight="1" x14ac:dyDescent="0.25">
      <c r="A11" s="18">
        <v>2005</v>
      </c>
      <c r="B11" s="19">
        <v>42</v>
      </c>
      <c r="C11" s="19">
        <v>4</v>
      </c>
      <c r="D11" s="19">
        <v>10</v>
      </c>
      <c r="E11" s="19">
        <v>50</v>
      </c>
      <c r="F11" s="19" t="s">
        <v>1</v>
      </c>
      <c r="G11" s="19">
        <v>70</v>
      </c>
      <c r="H11" s="19">
        <v>60</v>
      </c>
      <c r="I11" s="19">
        <v>60</v>
      </c>
      <c r="J11" s="19">
        <v>71.87760778859527</v>
      </c>
    </row>
    <row r="12" spans="1:10" ht="12.75" customHeight="1" x14ac:dyDescent="0.25">
      <c r="A12" s="18">
        <v>2006</v>
      </c>
      <c r="B12" s="19">
        <v>42</v>
      </c>
      <c r="C12" s="19">
        <v>4</v>
      </c>
      <c r="D12" s="19">
        <v>10</v>
      </c>
      <c r="E12" s="19">
        <v>70</v>
      </c>
      <c r="F12" s="19" t="s">
        <v>1</v>
      </c>
      <c r="G12" s="19">
        <v>100</v>
      </c>
      <c r="H12" s="19">
        <v>85</v>
      </c>
      <c r="I12" s="19">
        <v>85</v>
      </c>
      <c r="J12" s="19">
        <v>100.4616142424882</v>
      </c>
    </row>
    <row r="13" spans="1:10" ht="12.75" customHeight="1" x14ac:dyDescent="0.25">
      <c r="A13" s="18">
        <v>2007</v>
      </c>
      <c r="B13" s="19">
        <v>40</v>
      </c>
      <c r="C13" s="19">
        <v>9</v>
      </c>
      <c r="D13" s="19">
        <v>23</v>
      </c>
      <c r="E13" s="19">
        <v>70</v>
      </c>
      <c r="F13" s="19" t="s">
        <v>1</v>
      </c>
      <c r="G13" s="19">
        <v>150</v>
      </c>
      <c r="H13" s="19">
        <v>104</v>
      </c>
      <c r="I13" s="19">
        <v>100</v>
      </c>
      <c r="J13" s="19">
        <v>115.6311314584696</v>
      </c>
    </row>
    <row r="14" spans="1:10" ht="12.75" customHeight="1" x14ac:dyDescent="0.25">
      <c r="A14" s="18">
        <v>2008</v>
      </c>
      <c r="B14" s="19">
        <v>42</v>
      </c>
      <c r="C14" s="19">
        <v>6</v>
      </c>
      <c r="D14" s="19">
        <v>14</v>
      </c>
      <c r="E14" s="19">
        <v>100</v>
      </c>
      <c r="F14" s="19" t="s">
        <v>1</v>
      </c>
      <c r="G14" s="19">
        <v>175</v>
      </c>
      <c r="H14" s="19">
        <v>121</v>
      </c>
      <c r="I14" s="19">
        <v>112</v>
      </c>
      <c r="J14" s="19">
        <v>125.20146422628952</v>
      </c>
    </row>
    <row r="15" spans="1:10" ht="12.75" customHeight="1" x14ac:dyDescent="0.25">
      <c r="A15" s="18">
        <v>2009</v>
      </c>
      <c r="B15" s="19">
        <v>42</v>
      </c>
      <c r="C15" s="19">
        <v>8</v>
      </c>
      <c r="D15" s="19">
        <v>19</v>
      </c>
      <c r="E15" s="19">
        <v>90</v>
      </c>
      <c r="F15" s="19" t="s">
        <v>1</v>
      </c>
      <c r="G15" s="19">
        <v>150</v>
      </c>
      <c r="H15" s="19">
        <v>118</v>
      </c>
      <c r="I15" s="19">
        <v>112</v>
      </c>
      <c r="J15" s="19">
        <v>125.8253570114712</v>
      </c>
    </row>
    <row r="16" spans="1:10" ht="12.75" customHeight="1" x14ac:dyDescent="0.25">
      <c r="A16" s="18">
        <v>2010</v>
      </c>
      <c r="B16" s="19">
        <v>41</v>
      </c>
      <c r="C16" s="19">
        <v>8</v>
      </c>
      <c r="D16" s="19">
        <v>19.512195121951219</v>
      </c>
      <c r="E16" s="19">
        <v>100</v>
      </c>
      <c r="F16" s="19" t="s">
        <v>1</v>
      </c>
      <c r="G16" s="19">
        <v>130</v>
      </c>
      <c r="H16" s="19">
        <v>116</v>
      </c>
      <c r="I16" s="19">
        <v>122</v>
      </c>
      <c r="J16" s="19">
        <v>135.4919165537078</v>
      </c>
    </row>
    <row r="17" spans="1:11" ht="12.75" customHeight="1" x14ac:dyDescent="0.25">
      <c r="A17" s="18">
        <v>2011</v>
      </c>
      <c r="B17" s="19">
        <v>42</v>
      </c>
      <c r="C17" s="19">
        <v>7</v>
      </c>
      <c r="D17" s="19">
        <v>17</v>
      </c>
      <c r="E17" s="19">
        <v>100</v>
      </c>
      <c r="F17" s="19" t="s">
        <v>1</v>
      </c>
      <c r="G17" s="19">
        <v>200</v>
      </c>
      <c r="H17" s="19">
        <v>139</v>
      </c>
      <c r="I17" s="19">
        <v>125</v>
      </c>
      <c r="J17" s="19">
        <v>134.82965674469384</v>
      </c>
    </row>
    <row r="18" spans="1:11" ht="12.75" customHeight="1" x14ac:dyDescent="0.25">
      <c r="A18" s="18">
        <v>2012</v>
      </c>
      <c r="B18" s="19">
        <v>42</v>
      </c>
      <c r="C18" s="19">
        <v>5</v>
      </c>
      <c r="D18" s="19">
        <v>11.904761904761903</v>
      </c>
      <c r="E18" s="19">
        <v>100</v>
      </c>
      <c r="F18" s="19" t="s">
        <v>1</v>
      </c>
      <c r="G18" s="19">
        <v>125</v>
      </c>
      <c r="H18" s="19">
        <v>114</v>
      </c>
      <c r="I18" s="19">
        <v>120</v>
      </c>
      <c r="J18" s="19">
        <v>128.29535327816677</v>
      </c>
    </row>
    <row r="19" spans="1:11" ht="12.75" customHeight="1" x14ac:dyDescent="0.25">
      <c r="A19" s="18">
        <v>2013</v>
      </c>
      <c r="B19" s="19">
        <v>42</v>
      </c>
      <c r="C19" s="19">
        <v>5</v>
      </c>
      <c r="D19" s="19">
        <v>11.904761904761903</v>
      </c>
      <c r="E19" s="19">
        <v>100</v>
      </c>
      <c r="F19" s="19" t="s">
        <v>1</v>
      </c>
      <c r="G19" s="19">
        <v>200</v>
      </c>
      <c r="H19" s="19">
        <v>160</v>
      </c>
      <c r="I19" s="19">
        <v>200</v>
      </c>
      <c r="J19" s="19">
        <v>213.92090683308922</v>
      </c>
    </row>
    <row r="20" spans="1:11" ht="12.75" customHeight="1" x14ac:dyDescent="0.25">
      <c r="A20" s="18">
        <v>2014</v>
      </c>
      <c r="B20" s="19">
        <v>41</v>
      </c>
      <c r="C20" s="19">
        <v>3</v>
      </c>
      <c r="D20" s="19">
        <v>7.3170731707317067</v>
      </c>
      <c r="E20" s="19">
        <v>45</v>
      </c>
      <c r="F20" s="19" t="s">
        <v>1</v>
      </c>
      <c r="G20" s="19">
        <v>200</v>
      </c>
      <c r="H20" s="19">
        <v>98</v>
      </c>
      <c r="I20" s="19">
        <v>50</v>
      </c>
      <c r="J20" s="19">
        <v>53.577466585856001</v>
      </c>
    </row>
    <row r="21" spans="1:11" ht="12.75" customHeight="1" x14ac:dyDescent="0.25">
      <c r="A21" s="18">
        <v>2015</v>
      </c>
      <c r="B21" s="19">
        <v>47</v>
      </c>
      <c r="C21" s="19">
        <v>9</v>
      </c>
      <c r="D21" s="19">
        <v>19</v>
      </c>
      <c r="E21" s="19">
        <v>100</v>
      </c>
      <c r="F21" s="19" t="s">
        <v>1</v>
      </c>
      <c r="G21" s="19">
        <v>250</v>
      </c>
      <c r="H21" s="19">
        <v>139</v>
      </c>
      <c r="I21" s="19">
        <v>112.5</v>
      </c>
      <c r="J21" s="19">
        <v>120.60315940641455</v>
      </c>
    </row>
    <row r="22" spans="1:11" ht="12.75" customHeight="1" x14ac:dyDescent="0.25">
      <c r="A22" s="18">
        <v>2016</v>
      </c>
      <c r="B22" s="19">
        <v>49</v>
      </c>
      <c r="C22" s="52">
        <v>8</v>
      </c>
      <c r="D22" s="25">
        <v>16.326530612244898</v>
      </c>
      <c r="E22" s="19">
        <v>50</v>
      </c>
      <c r="F22" s="19" t="s">
        <v>1</v>
      </c>
      <c r="G22" s="19">
        <v>350</v>
      </c>
      <c r="H22" s="19">
        <v>154.96</v>
      </c>
      <c r="I22" s="19">
        <v>118.75</v>
      </c>
      <c r="J22" s="19">
        <v>126.06421641437284</v>
      </c>
    </row>
    <row r="23" spans="1:11" ht="12.75" customHeight="1" x14ac:dyDescent="0.25">
      <c r="A23" s="46">
        <v>2017</v>
      </c>
      <c r="B23" s="47">
        <v>54</v>
      </c>
      <c r="C23" s="52">
        <v>7</v>
      </c>
      <c r="D23" s="25">
        <v>13</v>
      </c>
      <c r="E23" s="47">
        <v>71</v>
      </c>
      <c r="F23" s="47" t="s">
        <v>1</v>
      </c>
      <c r="G23" s="47">
        <v>150</v>
      </c>
      <c r="H23" s="47">
        <v>113.71</v>
      </c>
      <c r="I23" s="47">
        <v>100</v>
      </c>
      <c r="J23" s="47">
        <v>104.28735525131168</v>
      </c>
    </row>
    <row r="24" spans="1:11" ht="12.75" customHeight="1" x14ac:dyDescent="0.25">
      <c r="A24" s="46">
        <v>2018</v>
      </c>
      <c r="B24" s="47">
        <v>53</v>
      </c>
      <c r="C24" s="52">
        <v>13</v>
      </c>
      <c r="D24" s="25">
        <v>25</v>
      </c>
      <c r="E24" s="47">
        <v>100</v>
      </c>
      <c r="F24" s="47" t="s">
        <v>1</v>
      </c>
      <c r="G24" s="47">
        <v>175</v>
      </c>
      <c r="H24" s="47">
        <v>136.15</v>
      </c>
      <c r="I24" s="47">
        <v>125</v>
      </c>
      <c r="J24" s="47">
        <v>127.86236297198539</v>
      </c>
    </row>
    <row r="25" spans="1:11" ht="12.75" customHeight="1" x14ac:dyDescent="0.25">
      <c r="A25" s="46">
        <v>2019</v>
      </c>
      <c r="B25" s="47">
        <v>49</v>
      </c>
      <c r="C25" s="52">
        <v>9</v>
      </c>
      <c r="D25" s="25">
        <v>18</v>
      </c>
      <c r="E25" s="47">
        <v>100</v>
      </c>
      <c r="F25" s="47" t="s">
        <v>1</v>
      </c>
      <c r="G25" s="47">
        <v>200</v>
      </c>
      <c r="H25" s="47">
        <v>134</v>
      </c>
      <c r="I25" s="47">
        <v>105</v>
      </c>
      <c r="J25" s="47">
        <v>105.52145036797704</v>
      </c>
    </row>
    <row r="26" spans="1:11" ht="12.75" customHeight="1" x14ac:dyDescent="0.25">
      <c r="A26" s="46">
        <v>2020</v>
      </c>
      <c r="B26" s="47">
        <v>53</v>
      </c>
      <c r="C26" s="52">
        <v>14</v>
      </c>
      <c r="D26" s="25">
        <v>26.415094339622641</v>
      </c>
      <c r="E26" s="47">
        <v>60</v>
      </c>
      <c r="F26" s="47" t="s">
        <v>1</v>
      </c>
      <c r="G26" s="47">
        <v>200</v>
      </c>
      <c r="H26" s="47">
        <v>122.14</v>
      </c>
      <c r="I26" s="47">
        <v>112.5</v>
      </c>
      <c r="J26" s="47">
        <v>112.5</v>
      </c>
    </row>
    <row r="27" spans="1:11" ht="6" customHeight="1" x14ac:dyDescent="0.25">
      <c r="A27" s="37"/>
      <c r="B27" s="76"/>
      <c r="C27" s="76"/>
      <c r="D27" s="76"/>
      <c r="E27" s="76"/>
      <c r="F27" s="76"/>
      <c r="G27" s="76"/>
      <c r="H27" s="76"/>
      <c r="I27" s="76"/>
      <c r="J27" s="76"/>
      <c r="K27" s="16"/>
    </row>
    <row r="28" spans="1:11" ht="15" customHeight="1" x14ac:dyDescent="0.25">
      <c r="A28" s="152" t="s">
        <v>24</v>
      </c>
      <c r="B28" s="153"/>
      <c r="C28" s="153"/>
      <c r="D28" s="153"/>
      <c r="E28" s="153"/>
      <c r="F28" s="153"/>
      <c r="G28" s="153"/>
      <c r="H28" s="153"/>
      <c r="I28" s="153"/>
      <c r="J28" s="153"/>
    </row>
  </sheetData>
  <mergeCells count="8">
    <mergeCell ref="H1:J1"/>
    <mergeCell ref="A28:J28"/>
    <mergeCell ref="A2:J2"/>
    <mergeCell ref="C3:D3"/>
    <mergeCell ref="E3:G4"/>
    <mergeCell ref="H3:I3"/>
    <mergeCell ref="J3:J4"/>
    <mergeCell ref="B3:B4"/>
  </mergeCells>
  <hyperlinks>
    <hyperlink ref="H1:J1" location="Innehåll!A1" display="Till innehållsförteckningen" xr:uid="{00000000-0004-0000-0A00-000000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/>
  <dimension ref="A1:L12"/>
  <sheetViews>
    <sheetView workbookViewId="0">
      <pane ySplit="4" topLeftCell="A6" activePane="bottomLeft" state="frozen"/>
      <selection pane="bottomLeft"/>
    </sheetView>
  </sheetViews>
  <sheetFormatPr defaultColWidth="9.1796875" defaultRowHeight="12.5" x14ac:dyDescent="0.25"/>
  <cols>
    <col min="1" max="1" width="6.7265625" style="18" customWidth="1"/>
    <col min="2" max="4" width="8.7265625" style="16" customWidth="1"/>
    <col min="5" max="5" width="6.7265625" style="16" customWidth="1"/>
    <col min="6" max="6" width="2.7265625" style="16" customWidth="1"/>
    <col min="7" max="7" width="6.7265625" style="16" customWidth="1"/>
    <col min="8" max="9" width="8.7265625" style="16" customWidth="1"/>
    <col min="10" max="10" width="9.7265625" style="16" customWidth="1"/>
    <col min="11" max="16384" width="9.1796875" style="15"/>
  </cols>
  <sheetData>
    <row r="1" spans="1:12" ht="30" customHeight="1" x14ac:dyDescent="0.25">
      <c r="H1" s="149" t="s">
        <v>25</v>
      </c>
      <c r="I1" s="150"/>
      <c r="J1" s="150"/>
    </row>
    <row r="2" spans="1:12" ht="30" customHeight="1" x14ac:dyDescent="0.3">
      <c r="A2" s="160" t="s">
        <v>69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2" ht="15" customHeight="1" x14ac:dyDescent="0.25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37</v>
      </c>
      <c r="I3" s="154"/>
      <c r="J3" s="157" t="s">
        <v>9</v>
      </c>
    </row>
    <row r="4" spans="1:12" ht="30" customHeight="1" x14ac:dyDescent="0.25">
      <c r="A4" s="17"/>
      <c r="B4" s="156"/>
      <c r="C4" s="75" t="s">
        <v>0</v>
      </c>
      <c r="D4" s="75" t="s">
        <v>4</v>
      </c>
      <c r="E4" s="156"/>
      <c r="F4" s="156"/>
      <c r="G4" s="156"/>
      <c r="H4" s="75" t="s">
        <v>6</v>
      </c>
      <c r="I4" s="75" t="s">
        <v>7</v>
      </c>
      <c r="J4" s="156"/>
    </row>
    <row r="5" spans="1:12" ht="6" customHeight="1" x14ac:dyDescent="0.25">
      <c r="A5" s="15"/>
      <c r="B5" s="74"/>
      <c r="C5" s="74"/>
      <c r="D5" s="74"/>
      <c r="E5" s="74"/>
      <c r="F5" s="74"/>
      <c r="G5" s="74"/>
      <c r="H5" s="74"/>
      <c r="I5" s="74"/>
      <c r="J5" s="87"/>
    </row>
    <row r="6" spans="1:12" ht="12.75" customHeight="1" x14ac:dyDescent="0.25">
      <c r="A6" s="46">
        <v>2018</v>
      </c>
      <c r="B6" s="47">
        <v>53</v>
      </c>
      <c r="C6" s="52">
        <v>36</v>
      </c>
      <c r="D6" s="25">
        <v>68</v>
      </c>
      <c r="E6" s="47">
        <v>7</v>
      </c>
      <c r="F6" s="47" t="s">
        <v>1</v>
      </c>
      <c r="G6" s="47">
        <v>200</v>
      </c>
      <c r="H6" s="52">
        <v>32</v>
      </c>
      <c r="I6" s="25">
        <v>20</v>
      </c>
      <c r="J6" s="47">
        <v>20.457978075517662</v>
      </c>
      <c r="L6" s="47"/>
    </row>
    <row r="7" spans="1:12" ht="12.75" customHeight="1" x14ac:dyDescent="0.25">
      <c r="A7" s="46">
        <v>2019</v>
      </c>
      <c r="B7" s="47">
        <v>49</v>
      </c>
      <c r="C7" s="52">
        <v>39</v>
      </c>
      <c r="D7" s="25">
        <v>80</v>
      </c>
      <c r="E7" s="47">
        <v>10</v>
      </c>
      <c r="F7" s="47" t="s">
        <v>1</v>
      </c>
      <c r="G7" s="47">
        <v>200</v>
      </c>
      <c r="H7" s="52">
        <v>37</v>
      </c>
      <c r="I7" s="25">
        <v>25</v>
      </c>
      <c r="J7" s="25">
        <v>25.124154849518344</v>
      </c>
      <c r="L7" s="25"/>
    </row>
    <row r="8" spans="1:12" ht="12.75" customHeight="1" x14ac:dyDescent="0.25">
      <c r="A8" s="46">
        <v>2020</v>
      </c>
      <c r="B8" s="47">
        <v>53</v>
      </c>
      <c r="C8" s="52">
        <v>43</v>
      </c>
      <c r="D8" s="25">
        <v>81.132075471698116</v>
      </c>
      <c r="E8" s="47">
        <v>8</v>
      </c>
      <c r="F8" s="47" t="s">
        <v>1</v>
      </c>
      <c r="G8" s="47">
        <v>150</v>
      </c>
      <c r="H8" s="47">
        <v>30.67</v>
      </c>
      <c r="I8" s="47">
        <v>25</v>
      </c>
      <c r="J8" s="47">
        <v>25</v>
      </c>
      <c r="L8" s="25"/>
    </row>
    <row r="9" spans="1:12" ht="6" customHeight="1" x14ac:dyDescent="0.25">
      <c r="A9" s="37"/>
      <c r="B9" s="82"/>
      <c r="C9" s="82"/>
      <c r="D9" s="82"/>
      <c r="E9" s="82"/>
      <c r="F9" s="82"/>
      <c r="G9" s="82"/>
      <c r="H9" s="82"/>
      <c r="I9" s="82"/>
      <c r="J9" s="82"/>
      <c r="K9" s="16"/>
    </row>
    <row r="10" spans="1:12" ht="15" customHeight="1" x14ac:dyDescent="0.25">
      <c r="A10" s="152" t="s">
        <v>24</v>
      </c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2" s="43" customFormat="1" ht="6" customHeight="1" x14ac:dyDescent="0.25">
      <c r="A11" s="18"/>
      <c r="B11" s="16"/>
      <c r="C11" s="16"/>
      <c r="D11" s="16"/>
      <c r="E11" s="16"/>
      <c r="F11" s="16"/>
      <c r="G11" s="16"/>
      <c r="H11" s="16"/>
      <c r="I11" s="16"/>
      <c r="J11" s="19"/>
    </row>
    <row r="12" spans="1:12" s="43" customFormat="1" ht="15" customHeight="1" x14ac:dyDescent="0.25">
      <c r="A12" s="152" t="s">
        <v>84</v>
      </c>
      <c r="B12" s="153"/>
      <c r="C12" s="153"/>
      <c r="D12" s="153"/>
      <c r="E12" s="153"/>
      <c r="F12" s="153"/>
      <c r="G12" s="153"/>
      <c r="H12" s="153"/>
      <c r="I12" s="153"/>
      <c r="J12" s="153"/>
    </row>
  </sheetData>
  <mergeCells count="9">
    <mergeCell ref="A10:J10"/>
    <mergeCell ref="A12:J12"/>
    <mergeCell ref="H1:J1"/>
    <mergeCell ref="B3:B4"/>
    <mergeCell ref="C3:D3"/>
    <mergeCell ref="E3:G4"/>
    <mergeCell ref="H3:I3"/>
    <mergeCell ref="J3:J4"/>
    <mergeCell ref="A2:J2"/>
  </mergeCells>
  <hyperlinks>
    <hyperlink ref="H1:J1" location="Innehåll!A1" display="Till innehållsförteckningen" xr:uid="{00000000-0004-0000-0B00-000000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/>
  <dimension ref="A1:K14"/>
  <sheetViews>
    <sheetView workbookViewId="0">
      <pane ySplit="4" topLeftCell="A5" activePane="bottomLeft" state="frozen"/>
      <selection pane="bottomLeft"/>
    </sheetView>
  </sheetViews>
  <sheetFormatPr defaultColWidth="9.1796875" defaultRowHeight="12.5" x14ac:dyDescent="0.25"/>
  <cols>
    <col min="1" max="1" width="6.7265625" style="18" customWidth="1"/>
    <col min="2" max="4" width="8.7265625" style="16" customWidth="1"/>
    <col min="5" max="5" width="6.7265625" style="16" customWidth="1"/>
    <col min="6" max="6" width="2.7265625" style="16" customWidth="1"/>
    <col min="7" max="7" width="6.7265625" style="65" customWidth="1"/>
    <col min="8" max="9" width="8.7265625" style="16" customWidth="1"/>
    <col min="10" max="10" width="9.7265625" style="15" customWidth="1"/>
    <col min="11" max="16384" width="9.1796875" style="15"/>
  </cols>
  <sheetData>
    <row r="1" spans="1:11" ht="30" customHeight="1" x14ac:dyDescent="0.25">
      <c r="H1" s="162" t="s">
        <v>25</v>
      </c>
      <c r="I1" s="162"/>
      <c r="J1" s="162"/>
    </row>
    <row r="2" spans="1:11" ht="30" customHeight="1" x14ac:dyDescent="0.3">
      <c r="A2" s="160" t="s">
        <v>70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1" ht="15" customHeight="1" x14ac:dyDescent="0.25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37</v>
      </c>
      <c r="I3" s="154"/>
      <c r="J3" s="157" t="s">
        <v>9</v>
      </c>
    </row>
    <row r="4" spans="1:11" ht="30" customHeight="1" x14ac:dyDescent="0.25">
      <c r="A4" s="17"/>
      <c r="B4" s="163"/>
      <c r="C4" s="71" t="s">
        <v>0</v>
      </c>
      <c r="D4" s="71" t="s">
        <v>4</v>
      </c>
      <c r="E4" s="156"/>
      <c r="F4" s="156"/>
      <c r="G4" s="156"/>
      <c r="H4" s="71" t="s">
        <v>6</v>
      </c>
      <c r="I4" s="71" t="s">
        <v>7</v>
      </c>
      <c r="J4" s="156"/>
    </row>
    <row r="5" spans="1:11" ht="6" customHeight="1" x14ac:dyDescent="0.25">
      <c r="A5" s="15"/>
      <c r="B5" s="70"/>
      <c r="C5" s="70"/>
      <c r="D5" s="70"/>
      <c r="E5" s="70"/>
      <c r="F5" s="70"/>
      <c r="G5" s="78"/>
      <c r="H5" s="70"/>
      <c r="I5" s="70"/>
      <c r="J5" s="87"/>
    </row>
    <row r="6" spans="1:11" ht="12.75" customHeight="1" x14ac:dyDescent="0.35">
      <c r="A6" s="46">
        <v>2018</v>
      </c>
      <c r="B6" s="47">
        <v>53</v>
      </c>
      <c r="C6" s="72">
        <v>26</v>
      </c>
      <c r="D6" s="25">
        <v>49</v>
      </c>
      <c r="E6" s="47">
        <v>5</v>
      </c>
      <c r="F6" s="47" t="s">
        <v>1</v>
      </c>
      <c r="G6" s="47">
        <v>55</v>
      </c>
      <c r="H6" s="72">
        <v>19</v>
      </c>
      <c r="I6" s="25">
        <v>18</v>
      </c>
      <c r="J6" s="47">
        <v>18.412180267965894</v>
      </c>
    </row>
    <row r="7" spans="1:11" ht="12.75" customHeight="1" x14ac:dyDescent="0.35">
      <c r="A7" s="46">
        <v>2019</v>
      </c>
      <c r="B7" s="47">
        <v>49</v>
      </c>
      <c r="C7" s="72">
        <v>26</v>
      </c>
      <c r="D7" s="25">
        <v>53</v>
      </c>
      <c r="E7" s="47">
        <v>6</v>
      </c>
      <c r="F7" s="47" t="s">
        <v>1</v>
      </c>
      <c r="G7" s="47">
        <v>80</v>
      </c>
      <c r="H7" s="72">
        <v>19</v>
      </c>
      <c r="I7" s="25">
        <v>15</v>
      </c>
      <c r="J7" s="25">
        <v>15.074492909711006</v>
      </c>
    </row>
    <row r="8" spans="1:11" ht="12.75" customHeight="1" x14ac:dyDescent="0.25">
      <c r="A8" s="46">
        <v>2020</v>
      </c>
      <c r="B8" s="47">
        <v>53</v>
      </c>
      <c r="C8" s="52">
        <v>32</v>
      </c>
      <c r="D8" s="25">
        <v>60.377358490566039</v>
      </c>
      <c r="E8" s="47">
        <v>5</v>
      </c>
      <c r="F8" s="47" t="s">
        <v>1</v>
      </c>
      <c r="G8" s="47">
        <v>83</v>
      </c>
      <c r="H8" s="47">
        <v>20.59</v>
      </c>
      <c r="I8" s="47">
        <v>18.75</v>
      </c>
      <c r="J8" s="47">
        <v>18.75</v>
      </c>
    </row>
    <row r="9" spans="1:11" ht="6" customHeight="1" x14ac:dyDescent="0.25">
      <c r="A9" s="37"/>
      <c r="B9" s="82"/>
      <c r="C9" s="82"/>
      <c r="D9" s="82"/>
      <c r="E9" s="82"/>
      <c r="F9" s="82"/>
      <c r="G9" s="55"/>
      <c r="H9" s="82"/>
      <c r="I9" s="82"/>
      <c r="J9" s="82"/>
      <c r="K9" s="16"/>
    </row>
    <row r="10" spans="1:11" ht="15" customHeight="1" x14ac:dyDescent="0.25">
      <c r="A10" s="152" t="s">
        <v>24</v>
      </c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1" s="43" customFormat="1" ht="6" customHeight="1" x14ac:dyDescent="0.25">
      <c r="A11" s="18"/>
      <c r="B11" s="16"/>
      <c r="C11" s="16"/>
      <c r="D11" s="16"/>
      <c r="E11" s="16"/>
      <c r="F11" s="16"/>
      <c r="G11" s="65"/>
      <c r="H11" s="16"/>
      <c r="I11" s="16"/>
    </row>
    <row r="12" spans="1:11" s="43" customFormat="1" ht="15" customHeight="1" x14ac:dyDescent="0.25">
      <c r="A12" s="152" t="s">
        <v>85</v>
      </c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1" s="43" customFormat="1" x14ac:dyDescent="0.25">
      <c r="A13" s="77"/>
      <c r="B13" s="65"/>
      <c r="C13" s="65"/>
      <c r="D13" s="16"/>
      <c r="E13" s="16"/>
      <c r="F13" s="16"/>
      <c r="G13" s="65"/>
      <c r="H13" s="16"/>
      <c r="I13" s="16"/>
      <c r="J13" s="15"/>
    </row>
    <row r="14" spans="1:11" s="43" customFormat="1" x14ac:dyDescent="0.25">
      <c r="A14" s="18"/>
      <c r="B14" s="16"/>
      <c r="C14" s="16"/>
      <c r="D14" s="16"/>
      <c r="E14" s="16"/>
      <c r="F14" s="16"/>
      <c r="G14" s="65"/>
      <c r="H14" s="16"/>
      <c r="I14" s="16"/>
    </row>
  </sheetData>
  <mergeCells count="9">
    <mergeCell ref="H1:J1"/>
    <mergeCell ref="A10:J10"/>
    <mergeCell ref="A12:J12"/>
    <mergeCell ref="B3:B4"/>
    <mergeCell ref="C3:D3"/>
    <mergeCell ref="E3:G4"/>
    <mergeCell ref="H3:I3"/>
    <mergeCell ref="A2:J2"/>
    <mergeCell ref="J3:J4"/>
  </mergeCells>
  <hyperlinks>
    <hyperlink ref="H1:J1" location="Innehåll!A1" display="Till innehållsförteckningen" xr:uid="{00000000-0004-0000-0C00-000000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published="0">
    <pageSetUpPr fitToPage="1"/>
  </sheetPr>
  <dimension ref="A1:S40"/>
  <sheetViews>
    <sheetView workbookViewId="0">
      <pane ySplit="3" topLeftCell="A4" activePane="bottomLeft" state="frozen"/>
      <selection activeCell="J34" sqref="J34:J38"/>
      <selection pane="bottomLeft" activeCell="D1" sqref="D1:F1"/>
    </sheetView>
  </sheetViews>
  <sheetFormatPr defaultColWidth="9.1796875" defaultRowHeight="12.5" x14ac:dyDescent="0.25"/>
  <cols>
    <col min="1" max="1" width="6.7265625" style="26" customWidth="1"/>
    <col min="2" max="6" width="10.7265625" style="29" customWidth="1"/>
    <col min="7" max="8" width="9.1796875" style="29"/>
    <col min="9" max="9" width="9.1796875" style="30"/>
    <col min="10" max="16384" width="9.1796875" style="29"/>
  </cols>
  <sheetData>
    <row r="1" spans="1:19" s="15" customFormat="1" ht="30" customHeight="1" x14ac:dyDescent="0.25">
      <c r="A1" s="18"/>
      <c r="B1" s="16"/>
      <c r="C1" s="16"/>
      <c r="D1" s="162" t="s">
        <v>25</v>
      </c>
      <c r="E1" s="162"/>
      <c r="F1" s="162"/>
      <c r="J1" s="16"/>
    </row>
    <row r="2" spans="1:19" ht="45" customHeight="1" x14ac:dyDescent="0.3">
      <c r="A2" s="151" t="s">
        <v>62</v>
      </c>
      <c r="B2" s="164"/>
      <c r="C2" s="164"/>
      <c r="D2" s="164"/>
      <c r="E2" s="164"/>
      <c r="F2" s="164"/>
      <c r="I2" s="29"/>
    </row>
    <row r="3" spans="1:19" ht="30" customHeight="1" x14ac:dyDescent="0.25">
      <c r="A3" s="32"/>
      <c r="B3" s="33" t="s">
        <v>17</v>
      </c>
      <c r="C3" s="33" t="s">
        <v>18</v>
      </c>
      <c r="D3" s="33" t="s">
        <v>19</v>
      </c>
      <c r="E3" s="33" t="s">
        <v>20</v>
      </c>
      <c r="F3" s="33" t="s">
        <v>21</v>
      </c>
    </row>
    <row r="4" spans="1:19" ht="6" customHeight="1" x14ac:dyDescent="0.25">
      <c r="A4" s="34"/>
      <c r="B4" s="27"/>
      <c r="C4" s="27"/>
      <c r="D4" s="27"/>
      <c r="E4" s="27"/>
      <c r="F4" s="27"/>
    </row>
    <row r="5" spans="1:19" ht="12.75" customHeight="1" x14ac:dyDescent="0.25">
      <c r="A5" s="23">
        <v>1988</v>
      </c>
      <c r="B5" s="24">
        <v>100</v>
      </c>
      <c r="C5" s="24">
        <v>100</v>
      </c>
      <c r="D5" s="24">
        <v>100</v>
      </c>
      <c r="E5" s="24">
        <v>100</v>
      </c>
      <c r="F5" s="24">
        <v>100</v>
      </c>
      <c r="I5" s="19"/>
      <c r="J5" s="19"/>
      <c r="K5" s="19"/>
      <c r="L5" s="19"/>
      <c r="M5" s="47"/>
      <c r="N5" s="31"/>
      <c r="O5" s="31"/>
      <c r="P5" s="31"/>
      <c r="Q5" s="31"/>
      <c r="R5" s="31"/>
      <c r="S5" s="31"/>
    </row>
    <row r="6" spans="1:19" ht="12.75" customHeight="1" x14ac:dyDescent="0.25">
      <c r="A6" s="23">
        <v>1989</v>
      </c>
      <c r="B6" s="24">
        <v>79.856975754997876</v>
      </c>
      <c r="C6" s="24">
        <v>49.447043811144191</v>
      </c>
      <c r="D6" s="24">
        <v>93.949383241173962</v>
      </c>
      <c r="E6" s="24">
        <v>105.6930561463207</v>
      </c>
      <c r="F6" s="24">
        <v>110.528686166087</v>
      </c>
      <c r="I6" s="19"/>
      <c r="J6" s="19"/>
      <c r="K6" s="19"/>
      <c r="L6" s="19"/>
      <c r="M6" s="47"/>
      <c r="N6" s="31"/>
      <c r="O6" s="31"/>
      <c r="P6" s="31"/>
      <c r="Q6" s="31"/>
      <c r="R6" s="31"/>
      <c r="S6" s="31"/>
    </row>
    <row r="7" spans="1:19" ht="12.75" customHeight="1" x14ac:dyDescent="0.25">
      <c r="A7" s="23">
        <v>1990</v>
      </c>
      <c r="B7" s="24">
        <v>74.908950765969735</v>
      </c>
      <c r="C7" s="24">
        <v>76.163406879275456</v>
      </c>
      <c r="D7" s="24">
        <v>85.123807688602</v>
      </c>
      <c r="E7" s="24">
        <v>127.68571153290296</v>
      </c>
      <c r="F7" s="24">
        <v>100.14565610423762</v>
      </c>
      <c r="I7" s="19"/>
      <c r="J7" s="19"/>
      <c r="K7" s="19"/>
      <c r="L7" s="19"/>
      <c r="M7" s="47"/>
      <c r="N7" s="31"/>
      <c r="O7" s="31"/>
      <c r="P7" s="31"/>
      <c r="Q7" s="31"/>
      <c r="R7" s="31"/>
      <c r="S7" s="31"/>
    </row>
    <row r="8" spans="1:19" ht="12.75" customHeight="1" x14ac:dyDescent="0.25">
      <c r="A8" s="23">
        <v>1991</v>
      </c>
      <c r="B8" s="24">
        <v>66.112774011796802</v>
      </c>
      <c r="C8" s="24">
        <v>53.217712826833342</v>
      </c>
      <c r="D8" s="24">
        <v>77.779734131525657</v>
      </c>
      <c r="E8" s="24">
        <v>97.224667664407065</v>
      </c>
      <c r="F8" s="24">
        <v>91.505569566500753</v>
      </c>
      <c r="I8" s="19"/>
      <c r="J8" s="19"/>
      <c r="K8" s="19"/>
      <c r="L8" s="19"/>
      <c r="M8" s="47"/>
      <c r="N8" s="31"/>
      <c r="O8" s="31"/>
      <c r="P8" s="31"/>
      <c r="Q8" s="31"/>
      <c r="R8" s="31"/>
      <c r="S8" s="31"/>
    </row>
    <row r="9" spans="1:19" ht="12.75" customHeight="1" x14ac:dyDescent="0.25">
      <c r="A9" s="23">
        <v>1992</v>
      </c>
      <c r="B9" s="24">
        <v>64.577779688709256</v>
      </c>
      <c r="C9" s="24">
        <v>35.987617163986585</v>
      </c>
      <c r="D9" s="24">
        <v>66.477126150141885</v>
      </c>
      <c r="E9" s="24">
        <v>94.967323071631256</v>
      </c>
      <c r="F9" s="24">
        <v>83.794696827909931</v>
      </c>
      <c r="I9" s="19"/>
      <c r="J9" s="19"/>
      <c r="K9" s="19"/>
      <c r="L9" s="19"/>
      <c r="M9" s="47"/>
      <c r="N9" s="31"/>
      <c r="O9" s="31"/>
      <c r="P9" s="31"/>
      <c r="Q9" s="31"/>
      <c r="R9" s="31"/>
      <c r="S9" s="31"/>
    </row>
    <row r="10" spans="1:19" ht="12.75" customHeight="1" x14ac:dyDescent="0.25">
      <c r="A10" s="23">
        <v>1993</v>
      </c>
      <c r="B10" s="24">
        <v>65.29129203103831</v>
      </c>
      <c r="C10" s="24">
        <v>53.454858972779896</v>
      </c>
      <c r="D10" s="24">
        <v>65.654021431210737</v>
      </c>
      <c r="E10" s="24">
        <v>90.682350043108755</v>
      </c>
      <c r="F10" s="24">
        <v>64.011070618664988</v>
      </c>
      <c r="I10" s="19"/>
      <c r="J10" s="19"/>
      <c r="K10" s="19"/>
      <c r="L10" s="19"/>
      <c r="M10" s="19"/>
      <c r="N10" s="31"/>
      <c r="O10" s="31"/>
      <c r="P10" s="31"/>
      <c r="Q10" s="31"/>
      <c r="R10" s="31"/>
      <c r="S10" s="31"/>
    </row>
    <row r="11" spans="1:19" ht="12.75" customHeight="1" x14ac:dyDescent="0.25">
      <c r="A11" s="23">
        <v>1994</v>
      </c>
      <c r="B11" s="24">
        <v>56.809870192500902</v>
      </c>
      <c r="C11" s="24">
        <v>35.879918016316353</v>
      </c>
      <c r="D11" s="24">
        <v>53.259253305469592</v>
      </c>
      <c r="E11" s="24">
        <v>88.76542217578266</v>
      </c>
      <c r="F11" s="24">
        <v>73.100935909468063</v>
      </c>
      <c r="I11" s="19"/>
      <c r="J11" s="19"/>
      <c r="K11" s="19"/>
      <c r="L11" s="19"/>
      <c r="M11" s="19"/>
      <c r="N11" s="31"/>
      <c r="O11" s="31"/>
      <c r="P11" s="31"/>
      <c r="Q11" s="31"/>
      <c r="R11" s="31"/>
      <c r="S11" s="31"/>
    </row>
    <row r="12" spans="1:19" ht="12.75" customHeight="1" x14ac:dyDescent="0.25">
      <c r="A12" s="23">
        <v>1995</v>
      </c>
      <c r="B12" s="24">
        <v>62.379383384325727</v>
      </c>
      <c r="C12" s="24">
        <v>62.014591668627908</v>
      </c>
      <c r="D12" s="24">
        <v>51.982819486938105</v>
      </c>
      <c r="E12" s="24">
        <v>86.638032478230173</v>
      </c>
      <c r="F12" s="24">
        <v>81.541677626569566</v>
      </c>
      <c r="I12" s="19"/>
      <c r="J12" s="19"/>
      <c r="K12" s="19"/>
      <c r="L12" s="19"/>
      <c r="M12" s="19"/>
      <c r="N12" s="31"/>
      <c r="O12" s="31"/>
      <c r="P12" s="31"/>
      <c r="Q12" s="31"/>
      <c r="R12" s="31"/>
      <c r="S12" s="31"/>
    </row>
    <row r="13" spans="1:19" ht="12.75" customHeight="1" x14ac:dyDescent="0.25">
      <c r="A13" s="23">
        <v>1996</v>
      </c>
      <c r="B13" s="24">
        <v>58.601248536870855</v>
      </c>
      <c r="C13" s="24">
        <v>58.056964494732725</v>
      </c>
      <c r="D13" s="24">
        <v>47.398068669527888</v>
      </c>
      <c r="E13" s="24">
        <v>86.178306671868896</v>
      </c>
      <c r="F13" s="24">
        <v>54.748571297422586</v>
      </c>
      <c r="I13" s="19"/>
      <c r="J13" s="19"/>
      <c r="K13" s="19"/>
      <c r="L13" s="19"/>
      <c r="M13" s="19"/>
      <c r="N13" s="31"/>
      <c r="O13" s="31"/>
      <c r="P13" s="31"/>
      <c r="Q13" s="31"/>
      <c r="R13" s="31"/>
      <c r="S13" s="31"/>
    </row>
    <row r="14" spans="1:19" ht="12.75" customHeight="1" x14ac:dyDescent="0.25">
      <c r="A14" s="23">
        <v>1997</v>
      </c>
      <c r="B14" s="24">
        <v>54.792821427187086</v>
      </c>
      <c r="C14" s="24">
        <v>66.328152253963324</v>
      </c>
      <c r="D14" s="24">
        <v>51.368270087987902</v>
      </c>
      <c r="E14" s="24">
        <v>94.175161827977817</v>
      </c>
      <c r="F14" s="24">
        <v>50.361049105870478</v>
      </c>
      <c r="I14" s="19"/>
      <c r="J14" s="19"/>
      <c r="K14" s="19"/>
      <c r="L14" s="19"/>
      <c r="M14" s="19"/>
      <c r="N14" s="31"/>
      <c r="O14" s="31"/>
      <c r="P14" s="31"/>
      <c r="Q14" s="31"/>
      <c r="R14" s="31"/>
      <c r="S14" s="31"/>
    </row>
    <row r="15" spans="1:19" ht="12.75" customHeight="1" x14ac:dyDescent="0.25">
      <c r="A15" s="23">
        <v>1998</v>
      </c>
      <c r="B15" s="24">
        <v>61.807228915662648</v>
      </c>
      <c r="C15" s="24">
        <v>72.289156626506028</v>
      </c>
      <c r="D15" s="24">
        <v>51.506024096385538</v>
      </c>
      <c r="E15" s="24">
        <v>81.551204819277118</v>
      </c>
      <c r="F15" s="24">
        <v>55.545712260807932</v>
      </c>
      <c r="I15" s="19"/>
      <c r="J15" s="19"/>
      <c r="K15" s="19"/>
      <c r="L15" s="19"/>
      <c r="M15" s="19"/>
      <c r="N15" s="31"/>
      <c r="O15" s="31"/>
      <c r="P15" s="31"/>
      <c r="Q15" s="31"/>
      <c r="R15" s="31"/>
      <c r="S15" s="31"/>
    </row>
    <row r="16" spans="1:19" ht="12.75" customHeight="1" x14ac:dyDescent="0.25">
      <c r="A16" s="23">
        <v>1999</v>
      </c>
      <c r="B16" s="24">
        <v>61.522689465743355</v>
      </c>
      <c r="C16" s="24">
        <v>61.162907656002162</v>
      </c>
      <c r="D16" s="24">
        <v>44.433053503036859</v>
      </c>
      <c r="E16" s="24">
        <v>93.992997794885667</v>
      </c>
      <c r="F16" s="24">
        <v>73.384907369269015</v>
      </c>
      <c r="I16" s="19"/>
      <c r="J16" s="19"/>
      <c r="K16" s="19"/>
      <c r="L16" s="19"/>
      <c r="M16" s="19"/>
      <c r="N16" s="31"/>
      <c r="O16" s="31"/>
      <c r="P16" s="31"/>
      <c r="Q16" s="31"/>
      <c r="R16" s="31"/>
      <c r="S16" s="31"/>
    </row>
    <row r="17" spans="1:19" ht="12.75" customHeight="1" x14ac:dyDescent="0.25">
      <c r="A17" s="23">
        <v>2000</v>
      </c>
      <c r="B17" s="24">
        <v>54.200375752463472</v>
      </c>
      <c r="C17" s="24">
        <v>48.495073041677848</v>
      </c>
      <c r="D17" s="24">
        <v>42.344043556612085</v>
      </c>
      <c r="E17" s="24">
        <v>76.219278401901761</v>
      </c>
      <c r="F17" s="24">
        <v>39.853217465046669</v>
      </c>
      <c r="I17" s="19"/>
      <c r="J17" s="19"/>
      <c r="K17" s="19"/>
      <c r="L17" s="19"/>
      <c r="M17" s="19"/>
      <c r="N17" s="31"/>
      <c r="O17" s="31"/>
      <c r="P17" s="31"/>
      <c r="Q17" s="31"/>
      <c r="R17" s="31"/>
      <c r="S17" s="31"/>
    </row>
    <row r="18" spans="1:19" ht="12.75" customHeight="1" x14ac:dyDescent="0.25">
      <c r="A18" s="23">
        <v>2001</v>
      </c>
      <c r="B18" s="24">
        <v>52.925980006739302</v>
      </c>
      <c r="C18" s="24">
        <v>48.747613164101992</v>
      </c>
      <c r="D18" s="24">
        <v>41.348421880265079</v>
      </c>
      <c r="E18" s="24">
        <v>82.696843760530157</v>
      </c>
      <c r="F18" s="24">
        <v>38.916161769661251</v>
      </c>
      <c r="I18" s="19"/>
      <c r="J18" s="19"/>
      <c r="K18" s="19"/>
      <c r="L18" s="19"/>
      <c r="M18" s="19"/>
      <c r="N18" s="31"/>
      <c r="O18" s="31"/>
      <c r="P18" s="31"/>
      <c r="Q18" s="31"/>
      <c r="R18" s="31"/>
      <c r="S18" s="31"/>
    </row>
    <row r="19" spans="1:19" ht="12.75" customHeight="1" x14ac:dyDescent="0.25">
      <c r="A19" s="23">
        <v>2002</v>
      </c>
      <c r="B19" s="24">
        <v>51.808686091258927</v>
      </c>
      <c r="C19" s="24">
        <v>47.71852666300164</v>
      </c>
      <c r="D19" s="24">
        <v>40.475536008796034</v>
      </c>
      <c r="E19" s="24">
        <v>64.760857614073657</v>
      </c>
      <c r="F19" s="24">
        <v>38.094622125925675</v>
      </c>
      <c r="I19" s="19"/>
      <c r="J19" s="19"/>
      <c r="K19" s="19"/>
      <c r="L19" s="19"/>
      <c r="M19" s="19"/>
      <c r="N19" s="31"/>
      <c r="O19" s="31"/>
      <c r="P19" s="31"/>
      <c r="Q19" s="31"/>
      <c r="R19" s="31"/>
      <c r="S19" s="31"/>
    </row>
    <row r="20" spans="1:19" ht="12.75" customHeight="1" x14ac:dyDescent="0.25">
      <c r="A20" s="23">
        <v>2003</v>
      </c>
      <c r="B20" s="24">
        <v>50.828808744741295</v>
      </c>
      <c r="C20" s="24">
        <v>46.816008054366975</v>
      </c>
      <c r="D20" s="24">
        <v>39.710006831829133</v>
      </c>
      <c r="E20" s="24">
        <v>63.536010930926615</v>
      </c>
      <c r="F20" s="24">
        <v>41.111536484717213</v>
      </c>
      <c r="I20" s="19"/>
      <c r="J20" s="19"/>
      <c r="K20" s="19"/>
      <c r="L20" s="19"/>
      <c r="M20" s="19"/>
      <c r="N20" s="31"/>
      <c r="O20" s="31"/>
      <c r="P20" s="31"/>
      <c r="Q20" s="31"/>
      <c r="R20" s="31"/>
      <c r="S20" s="31"/>
    </row>
    <row r="21" spans="1:19" ht="12.75" customHeight="1" x14ac:dyDescent="0.25">
      <c r="A21" s="23">
        <v>2004</v>
      </c>
      <c r="B21" s="24">
        <v>50.641255284086839</v>
      </c>
      <c r="C21" s="24">
        <v>46.643261445869456</v>
      </c>
      <c r="D21" s="24">
        <v>39.563480690692849</v>
      </c>
      <c r="E21" s="24">
        <v>63.301569105108555</v>
      </c>
      <c r="F21" s="24">
        <v>37.236217120652086</v>
      </c>
      <c r="I21" s="19"/>
      <c r="J21" s="19"/>
      <c r="K21" s="19"/>
      <c r="L21" s="19"/>
      <c r="M21" s="19"/>
      <c r="N21" s="31"/>
      <c r="O21" s="31"/>
      <c r="P21" s="31"/>
      <c r="Q21" s="31"/>
      <c r="R21" s="31"/>
      <c r="S21" s="31"/>
    </row>
    <row r="22" spans="1:19" ht="12.75" customHeight="1" x14ac:dyDescent="0.25">
      <c r="A22" s="23">
        <v>2005</v>
      </c>
      <c r="B22" s="24">
        <v>50.411896865304371</v>
      </c>
      <c r="C22" s="24">
        <v>53.06515459505723</v>
      </c>
      <c r="D22" s="24">
        <v>39.384294426019039</v>
      </c>
      <c r="E22" s="24">
        <v>63.01487108163046</v>
      </c>
      <c r="F22" s="24">
        <v>44.481085469386201</v>
      </c>
      <c r="I22" s="19"/>
      <c r="J22" s="19"/>
      <c r="K22" s="19"/>
      <c r="L22" s="19"/>
      <c r="M22" s="19"/>
      <c r="N22" s="31"/>
      <c r="O22" s="31"/>
      <c r="P22" s="31"/>
      <c r="Q22" s="31"/>
      <c r="R22" s="31"/>
      <c r="S22" s="31"/>
    </row>
    <row r="23" spans="1:19" ht="12.75" customHeight="1" x14ac:dyDescent="0.25">
      <c r="A23" s="23">
        <v>2006</v>
      </c>
      <c r="B23" s="24">
        <v>49.736119907114187</v>
      </c>
      <c r="C23" s="24">
        <v>52.353810428541259</v>
      </c>
      <c r="D23" s="24">
        <v>38.856343677432967</v>
      </c>
      <c r="E23" s="24">
        <v>62.170149883892748</v>
      </c>
      <c r="F23" s="24">
        <v>36.570676402289841</v>
      </c>
      <c r="I23" s="19"/>
      <c r="J23" s="19"/>
      <c r="K23" s="19"/>
      <c r="L23" s="19"/>
      <c r="M23" s="19"/>
      <c r="N23" s="31"/>
      <c r="O23" s="31"/>
      <c r="P23" s="31"/>
      <c r="Q23" s="31"/>
      <c r="R23" s="31"/>
      <c r="S23" s="31"/>
    </row>
    <row r="24" spans="1:19" ht="12.75" customHeight="1" x14ac:dyDescent="0.25">
      <c r="A24" s="23">
        <v>2007</v>
      </c>
      <c r="B24" s="24">
        <v>48.659254414650093</v>
      </c>
      <c r="C24" s="24">
        <v>51.220267804894839</v>
      </c>
      <c r="D24" s="24">
        <v>34.213538260300851</v>
      </c>
      <c r="E24" s="24">
        <v>60.82406801831263</v>
      </c>
      <c r="F24" s="24">
        <v>35.778863540183892</v>
      </c>
      <c r="I24" s="19"/>
      <c r="J24" s="19"/>
      <c r="K24" s="19"/>
      <c r="L24" s="19"/>
      <c r="M24" s="19"/>
      <c r="N24" s="31"/>
      <c r="O24" s="31"/>
      <c r="P24" s="31"/>
      <c r="Q24" s="31"/>
      <c r="R24" s="31"/>
      <c r="S24" s="31"/>
    </row>
    <row r="25" spans="1:19" ht="12.75" customHeight="1" x14ac:dyDescent="0.25">
      <c r="A25" s="23">
        <v>2008</v>
      </c>
      <c r="B25" s="24">
        <v>47.041597337770384</v>
      </c>
      <c r="C25" s="24">
        <v>55.707154742096499</v>
      </c>
      <c r="D25" s="24">
        <v>36.751247920133103</v>
      </c>
      <c r="E25" s="24">
        <v>62.477121464226293</v>
      </c>
      <c r="F25" s="24">
        <v>34.589409807184097</v>
      </c>
      <c r="I25" s="19"/>
      <c r="J25" s="19"/>
      <c r="K25" s="19"/>
      <c r="L25" s="19"/>
      <c r="M25" s="19"/>
      <c r="N25" s="31"/>
      <c r="O25" s="31"/>
      <c r="P25" s="31"/>
      <c r="Q25" s="31"/>
      <c r="R25" s="31"/>
      <c r="S25" s="31"/>
    </row>
    <row r="26" spans="1:19" ht="12.75" customHeight="1" x14ac:dyDescent="0.25">
      <c r="A26" s="23">
        <v>2009</v>
      </c>
      <c r="B26" s="24">
        <v>48.457911106651949</v>
      </c>
      <c r="C26" s="24">
        <v>62.205277415471052</v>
      </c>
      <c r="D26" s="24">
        <v>36.934383465435936</v>
      </c>
      <c r="E26" s="24">
        <v>59.095013544697494</v>
      </c>
      <c r="F26" s="24">
        <v>38.237949940686619</v>
      </c>
      <c r="I26" s="19"/>
      <c r="J26" s="19"/>
      <c r="K26" s="19"/>
      <c r="L26" s="19"/>
      <c r="M26" s="19"/>
      <c r="N26" s="31"/>
      <c r="O26" s="31"/>
      <c r="P26" s="31"/>
      <c r="Q26" s="31"/>
      <c r="R26" s="31"/>
      <c r="S26" s="31"/>
    </row>
    <row r="27" spans="1:19" ht="12.75" customHeight="1" x14ac:dyDescent="0.25">
      <c r="A27" s="23">
        <v>2010</v>
      </c>
      <c r="B27" s="24">
        <v>55.498065923893272</v>
      </c>
      <c r="C27" s="24">
        <v>61.493701854729387</v>
      </c>
      <c r="D27" s="24">
        <v>36.511885476245574</v>
      </c>
      <c r="E27" s="24">
        <v>65.72139385724202</v>
      </c>
      <c r="F27" s="24">
        <v>37.800540257760119</v>
      </c>
      <c r="I27" s="19"/>
      <c r="J27" s="19"/>
      <c r="K27" s="19"/>
      <c r="L27" s="19"/>
      <c r="M27" s="19"/>
      <c r="N27" s="31"/>
      <c r="O27" s="31"/>
      <c r="P27" s="31"/>
      <c r="Q27" s="31"/>
      <c r="R27" s="31"/>
      <c r="S27" s="31"/>
    </row>
    <row r="28" spans="1:19" ht="12.75" customHeight="1" x14ac:dyDescent="0.25">
      <c r="A28" s="23">
        <v>2011</v>
      </c>
      <c r="B28" s="24">
        <v>56.738271842789715</v>
      </c>
      <c r="C28" s="24">
        <v>59.724496676620745</v>
      </c>
      <c r="D28" s="24">
        <v>35.461419901743568</v>
      </c>
      <c r="E28" s="24">
        <v>63.830555823138411</v>
      </c>
      <c r="F28" s="24">
        <v>33.375454025170413</v>
      </c>
      <c r="I28" s="19"/>
      <c r="J28" s="19"/>
      <c r="K28" s="19"/>
      <c r="L28" s="19"/>
      <c r="M28" s="19"/>
      <c r="N28" s="31"/>
      <c r="O28" s="31"/>
      <c r="P28" s="31"/>
      <c r="Q28" s="31"/>
      <c r="R28" s="31"/>
      <c r="S28" s="31"/>
    </row>
    <row r="29" spans="1:19" ht="12.75" customHeight="1" x14ac:dyDescent="0.25">
      <c r="A29" s="23">
        <v>2012</v>
      </c>
      <c r="B29" s="24">
        <v>56.238064926798224</v>
      </c>
      <c r="C29" s="24">
        <v>65.117759388924242</v>
      </c>
      <c r="D29" s="24">
        <v>35.148790579248889</v>
      </c>
      <c r="E29" s="24">
        <v>63.267823042647997</v>
      </c>
      <c r="F29" s="24">
        <v>36.389336129104727</v>
      </c>
      <c r="I29" s="19"/>
      <c r="J29" s="19"/>
      <c r="K29" s="19"/>
      <c r="L29" s="19"/>
      <c r="M29" s="19"/>
      <c r="N29" s="31"/>
      <c r="O29" s="31"/>
      <c r="P29" s="31"/>
      <c r="Q29" s="31"/>
      <c r="R29" s="31"/>
      <c r="S29" s="31"/>
    </row>
    <row r="30" spans="1:19" s="15" customFormat="1" ht="12.75" customHeight="1" x14ac:dyDescent="0.25">
      <c r="A30" s="38">
        <v>2013</v>
      </c>
      <c r="B30" s="24">
        <v>56.263134432910903</v>
      </c>
      <c r="C30" s="24">
        <v>59.224352034643054</v>
      </c>
      <c r="D30" s="24">
        <v>35.164459020569311</v>
      </c>
      <c r="E30" s="24">
        <v>63.296026237024769</v>
      </c>
      <c r="F30" s="24">
        <v>39.715153717348869</v>
      </c>
      <c r="I30" s="19"/>
      <c r="J30" s="19"/>
      <c r="K30" s="19"/>
      <c r="L30" s="19"/>
      <c r="M30" s="19"/>
      <c r="N30" s="31"/>
      <c r="O30" s="31"/>
      <c r="P30" s="31"/>
      <c r="Q30" s="31"/>
      <c r="R30" s="31"/>
      <c r="S30" s="31"/>
    </row>
    <row r="31" spans="1:19" s="15" customFormat="1" ht="12.75" customHeight="1" x14ac:dyDescent="0.25">
      <c r="A31" s="38">
        <v>2014</v>
      </c>
      <c r="B31" s="24">
        <v>59.183706019330749</v>
      </c>
      <c r="C31" s="24">
        <v>71.198443331525723</v>
      </c>
      <c r="D31" s="24">
        <v>35.22839644007783</v>
      </c>
      <c r="E31" s="24">
        <v>63.41111359214009</v>
      </c>
      <c r="F31" s="24">
        <v>36.471751608551159</v>
      </c>
      <c r="I31" s="19"/>
      <c r="J31" s="19"/>
      <c r="K31" s="19"/>
      <c r="L31" s="19"/>
      <c r="M31" s="19"/>
      <c r="N31" s="31"/>
      <c r="O31" s="31"/>
      <c r="P31" s="31"/>
      <c r="Q31" s="31"/>
      <c r="R31" s="31"/>
      <c r="S31" s="31"/>
    </row>
    <row r="32" spans="1:19" s="15" customFormat="1" ht="12.75" customHeight="1" x14ac:dyDescent="0.25">
      <c r="A32" s="48">
        <v>2015</v>
      </c>
      <c r="B32" s="24">
        <v>56.390617520344655</v>
      </c>
      <c r="C32" s="24">
        <v>71.230253709909036</v>
      </c>
      <c r="D32" s="24">
        <v>35.244135950215409</v>
      </c>
      <c r="E32" s="24">
        <v>63.43944471038774</v>
      </c>
      <c r="F32" s="24">
        <v>38.146594204939028</v>
      </c>
      <c r="I32" s="19"/>
      <c r="J32" s="19"/>
      <c r="K32" s="19"/>
      <c r="L32" s="19"/>
      <c r="M32" s="19"/>
      <c r="N32" s="31"/>
      <c r="O32" s="31"/>
      <c r="P32" s="31"/>
      <c r="Q32" s="31"/>
      <c r="R32" s="31"/>
      <c r="S32" s="31"/>
    </row>
    <row r="33" spans="1:19" s="15" customFormat="1" ht="12.75" customHeight="1" x14ac:dyDescent="0.25">
      <c r="A33" s="48">
        <v>2016</v>
      </c>
      <c r="B33" s="24">
        <v>55.841734348829121</v>
      </c>
      <c r="C33" s="24">
        <v>64.658850298644239</v>
      </c>
      <c r="D33" s="24">
        <v>34.901083968018192</v>
      </c>
      <c r="E33" s="24">
        <v>62.821951142432766</v>
      </c>
      <c r="F33" s="24">
        <v>32.848079028723006</v>
      </c>
      <c r="I33" s="19"/>
      <c r="J33" s="19"/>
      <c r="K33" s="19"/>
      <c r="L33" s="19"/>
      <c r="M33" s="19"/>
      <c r="N33" s="31"/>
      <c r="O33" s="31"/>
      <c r="P33" s="31"/>
      <c r="Q33" s="31"/>
      <c r="R33" s="31"/>
      <c r="S33" s="31"/>
    </row>
    <row r="34" spans="1:19" s="15" customFormat="1" ht="12.75" customHeight="1" x14ac:dyDescent="0.25">
      <c r="A34" s="48">
        <v>2017</v>
      </c>
      <c r="B34" s="24">
        <v>54.857036416131145</v>
      </c>
      <c r="C34" s="24">
        <v>57.74424885908541</v>
      </c>
      <c r="D34" s="24">
        <v>34.285647760081957</v>
      </c>
      <c r="E34" s="24">
        <v>61.714165968147526</v>
      </c>
      <c r="F34" s="24">
        <v>26.508856126971601</v>
      </c>
      <c r="I34" s="47"/>
      <c r="J34" s="47"/>
      <c r="K34" s="47"/>
      <c r="L34" s="47"/>
      <c r="M34" s="47"/>
      <c r="N34" s="31"/>
      <c r="O34" s="31"/>
      <c r="P34" s="31"/>
      <c r="Q34" s="31"/>
      <c r="R34" s="31"/>
      <c r="S34" s="31"/>
    </row>
    <row r="35" spans="1:19" s="15" customFormat="1" ht="12.75" customHeight="1" x14ac:dyDescent="0.25">
      <c r="A35" s="48">
        <v>2018</v>
      </c>
      <c r="B35" s="24">
        <v>53.806333739342257</v>
      </c>
      <c r="C35" s="24">
        <v>67.965895249695492</v>
      </c>
      <c r="D35" s="24">
        <v>32.283800243605363</v>
      </c>
      <c r="E35" s="24">
        <v>60.532125456760042</v>
      </c>
      <c r="F35" s="24">
        <v>26.111897255857276</v>
      </c>
      <c r="I35" s="47"/>
      <c r="J35" s="47"/>
      <c r="K35" s="47"/>
      <c r="L35" s="47"/>
      <c r="M35" s="47"/>
      <c r="N35" s="31"/>
      <c r="O35" s="31"/>
      <c r="P35" s="31"/>
      <c r="Q35" s="31"/>
      <c r="R35" s="31"/>
      <c r="S35" s="31"/>
    </row>
    <row r="36" spans="1:19" s="15" customFormat="1" ht="12.75" customHeight="1" x14ac:dyDescent="0.25">
      <c r="A36" s="48">
        <v>2019</v>
      </c>
      <c r="B36" s="24">
        <v>52.86304074672411</v>
      </c>
      <c r="C36" s="24">
        <v>63.992101956560766</v>
      </c>
      <c r="D36" s="24">
        <v>26.431520373362055</v>
      </c>
      <c r="E36" s="24">
        <v>59.140526835397601</v>
      </c>
      <c r="F36" s="24">
        <v>24.876725057281934</v>
      </c>
      <c r="I36" s="47"/>
      <c r="J36" s="47"/>
      <c r="K36" s="47"/>
      <c r="L36" s="47"/>
      <c r="M36" s="47"/>
      <c r="N36" s="31"/>
      <c r="O36" s="31"/>
      <c r="P36" s="31"/>
      <c r="Q36" s="31"/>
      <c r="R36" s="31"/>
      <c r="S36" s="31"/>
    </row>
    <row r="37" spans="1:19" s="15" customFormat="1" ht="12.75" customHeight="1" x14ac:dyDescent="0.25">
      <c r="A37" s="48">
        <v>2020</v>
      </c>
      <c r="B37" s="24">
        <v>65.752262443438909</v>
      </c>
      <c r="C37" s="24">
        <v>69.212907835198848</v>
      </c>
      <c r="D37" s="24">
        <v>26.300904977375559</v>
      </c>
      <c r="E37" s="24">
        <v>59.177036199095014</v>
      </c>
      <c r="F37" s="24">
        <v>24.75379291988288</v>
      </c>
      <c r="I37" s="47"/>
      <c r="J37" s="47"/>
      <c r="K37" s="47"/>
      <c r="L37" s="47"/>
      <c r="M37" s="47"/>
      <c r="N37" s="31"/>
      <c r="O37" s="31"/>
      <c r="P37" s="31"/>
      <c r="Q37" s="31"/>
      <c r="R37" s="31"/>
      <c r="S37" s="31"/>
    </row>
    <row r="38" spans="1:19" s="15" customFormat="1" ht="6" customHeight="1" x14ac:dyDescent="0.25">
      <c r="A38" s="49"/>
      <c r="B38" s="50"/>
      <c r="C38" s="50"/>
      <c r="D38" s="50"/>
      <c r="E38" s="50"/>
      <c r="F38" s="50"/>
      <c r="H38" s="47"/>
      <c r="I38" s="47"/>
      <c r="J38" s="47"/>
      <c r="K38" s="47"/>
      <c r="L38" s="47"/>
      <c r="M38" s="47"/>
      <c r="O38" s="31"/>
      <c r="P38" s="31"/>
      <c r="Q38" s="31"/>
      <c r="R38" s="31"/>
      <c r="S38" s="31"/>
    </row>
    <row r="39" spans="1:19" s="15" customFormat="1" ht="15.75" customHeight="1" x14ac:dyDescent="0.25">
      <c r="A39" s="165" t="s">
        <v>24</v>
      </c>
      <c r="B39" s="166"/>
      <c r="C39" s="166"/>
      <c r="D39" s="166"/>
      <c r="E39" s="166"/>
      <c r="F39" s="166"/>
    </row>
    <row r="40" spans="1:19" s="15" customFormat="1" x14ac:dyDescent="0.25">
      <c r="A40" s="18"/>
    </row>
  </sheetData>
  <mergeCells count="3">
    <mergeCell ref="A2:F2"/>
    <mergeCell ref="A39:F39"/>
    <mergeCell ref="D1:F1"/>
  </mergeCells>
  <hyperlinks>
    <hyperlink ref="D1:F1" location="Innehåll!A1" display="Till innehållsförteckningen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published="0">
    <pageSetUpPr fitToPage="1"/>
  </sheetPr>
  <dimension ref="A1:AD30"/>
  <sheetViews>
    <sheetView zoomScaleNormal="100" workbookViewId="0">
      <pane ySplit="3" topLeftCell="A4" activePane="bottomLeft" state="frozen"/>
      <selection pane="bottomLeft" activeCell="I6" sqref="I6"/>
    </sheetView>
  </sheetViews>
  <sheetFormatPr defaultColWidth="9.1796875" defaultRowHeight="12.5" x14ac:dyDescent="0.25"/>
  <cols>
    <col min="1" max="1" width="6.7265625" style="92" customWidth="1"/>
    <col min="2" max="3" width="8.7265625" style="44" customWidth="1"/>
    <col min="4" max="4" width="10.1796875" style="44" customWidth="1"/>
    <col min="5" max="8" width="8.7265625" style="44" customWidth="1"/>
    <col min="9" max="9" width="9.1796875" style="92"/>
    <col min="10" max="14" width="9.1796875" style="92" customWidth="1"/>
    <col min="15" max="18" width="9.1796875" style="44" customWidth="1"/>
    <col min="19" max="19" width="9.1796875" style="92"/>
    <col min="20" max="30" width="9.1796875" style="92" customWidth="1"/>
    <col min="31" max="16384" width="9.1796875" style="92"/>
  </cols>
  <sheetData>
    <row r="1" spans="1:30" ht="30" customHeight="1" x14ac:dyDescent="0.25">
      <c r="F1" s="167" t="s">
        <v>25</v>
      </c>
      <c r="G1" s="168"/>
      <c r="H1" s="168"/>
    </row>
    <row r="2" spans="1:30" ht="45" customHeight="1" x14ac:dyDescent="0.3">
      <c r="A2" s="169" t="s">
        <v>61</v>
      </c>
      <c r="B2" s="170"/>
      <c r="C2" s="170"/>
      <c r="D2" s="170"/>
      <c r="E2" s="170"/>
      <c r="F2" s="170"/>
      <c r="G2" s="170"/>
      <c r="H2" s="170"/>
      <c r="O2" s="92"/>
      <c r="P2" s="92"/>
      <c r="Q2" s="92"/>
      <c r="R2" s="92"/>
    </row>
    <row r="3" spans="1:30" ht="30" customHeight="1" x14ac:dyDescent="0.25">
      <c r="A3" s="142"/>
      <c r="B3" s="143" t="s">
        <v>17</v>
      </c>
      <c r="C3" s="143" t="s">
        <v>18</v>
      </c>
      <c r="D3" s="143" t="s">
        <v>19</v>
      </c>
      <c r="E3" s="143" t="s">
        <v>20</v>
      </c>
      <c r="F3" s="143" t="s">
        <v>21</v>
      </c>
      <c r="G3" s="141" t="s">
        <v>22</v>
      </c>
      <c r="H3" s="141" t="s">
        <v>23</v>
      </c>
      <c r="O3" s="92"/>
      <c r="P3" s="92"/>
      <c r="Q3" s="92"/>
      <c r="R3" s="92"/>
    </row>
    <row r="4" spans="1:30" ht="6" customHeight="1" x14ac:dyDescent="0.25">
      <c r="A4" s="145"/>
      <c r="B4" s="146"/>
      <c r="C4" s="146"/>
      <c r="D4" s="146"/>
      <c r="E4" s="146"/>
      <c r="F4" s="146"/>
      <c r="G4" s="65"/>
      <c r="H4" s="65"/>
      <c r="O4" s="92"/>
      <c r="P4" s="92"/>
      <c r="Q4" s="92"/>
      <c r="R4" s="92"/>
    </row>
    <row r="5" spans="1:30" ht="12.75" customHeight="1" x14ac:dyDescent="0.25">
      <c r="A5" s="144">
        <v>2000</v>
      </c>
      <c r="B5" s="45">
        <v>100</v>
      </c>
      <c r="C5" s="45">
        <v>100</v>
      </c>
      <c r="D5" s="45">
        <v>100</v>
      </c>
      <c r="E5" s="45">
        <v>100</v>
      </c>
      <c r="F5" s="45">
        <v>100</v>
      </c>
      <c r="G5" s="45">
        <v>100</v>
      </c>
      <c r="H5" s="45">
        <v>100</v>
      </c>
      <c r="J5" s="47"/>
      <c r="K5" s="47"/>
      <c r="L5" s="47"/>
      <c r="M5" s="47"/>
      <c r="N5" s="47"/>
      <c r="O5" s="47"/>
      <c r="P5" s="47"/>
      <c r="Q5" s="47"/>
      <c r="R5" s="45"/>
      <c r="S5" s="45"/>
      <c r="T5" s="45"/>
      <c r="U5" s="45"/>
      <c r="V5" s="45"/>
      <c r="W5" s="45"/>
      <c r="X5" s="45"/>
      <c r="Y5" s="45"/>
      <c r="Z5" s="52"/>
      <c r="AA5" s="52"/>
      <c r="AB5" s="52"/>
      <c r="AC5" s="52"/>
      <c r="AD5" s="52"/>
    </row>
    <row r="6" spans="1:30" ht="12.75" customHeight="1" x14ac:dyDescent="0.25">
      <c r="A6" s="144">
        <v>2001</v>
      </c>
      <c r="B6" s="45">
        <v>97.648732636938874</v>
      </c>
      <c r="C6" s="45">
        <v>100.52075418508413</v>
      </c>
      <c r="D6" s="45">
        <v>97.648732636938874</v>
      </c>
      <c r="E6" s="45">
        <v>108.49859181882098</v>
      </c>
      <c r="F6" s="45">
        <v>97.648732636938874</v>
      </c>
      <c r="G6" s="45">
        <v>97.648732636938874</v>
      </c>
      <c r="H6" s="45">
        <v>122.0609157961736</v>
      </c>
      <c r="J6" s="47"/>
      <c r="K6" s="47"/>
      <c r="L6" s="47"/>
      <c r="M6" s="47"/>
      <c r="N6" s="47"/>
      <c r="O6" s="47"/>
      <c r="P6" s="47"/>
      <c r="Q6" s="47"/>
      <c r="R6" s="45"/>
      <c r="S6" s="45"/>
      <c r="T6" s="45"/>
      <c r="U6" s="45"/>
      <c r="V6" s="45"/>
      <c r="W6" s="45"/>
      <c r="X6" s="45"/>
      <c r="Y6" s="45"/>
      <c r="Z6" s="52"/>
      <c r="AA6" s="52"/>
      <c r="AB6" s="52"/>
    </row>
    <row r="7" spans="1:30" ht="12.75" customHeight="1" x14ac:dyDescent="0.25">
      <c r="A7" s="144">
        <v>2002</v>
      </c>
      <c r="B7" s="45">
        <v>95.587319039765433</v>
      </c>
      <c r="C7" s="45">
        <v>98.398710776229109</v>
      </c>
      <c r="D7" s="45">
        <v>95.587319039765433</v>
      </c>
      <c r="E7" s="45">
        <v>84.96650581312484</v>
      </c>
      <c r="F7" s="45">
        <v>95.587319039765433</v>
      </c>
      <c r="G7" s="45">
        <v>95.587319039765433</v>
      </c>
      <c r="H7" s="45">
        <v>119.48414879970682</v>
      </c>
      <c r="J7" s="47"/>
      <c r="K7" s="47"/>
      <c r="L7" s="47"/>
      <c r="M7" s="47"/>
      <c r="N7" s="47"/>
      <c r="O7" s="47"/>
      <c r="P7" s="47"/>
      <c r="Q7" s="47"/>
      <c r="R7" s="45"/>
      <c r="S7" s="45"/>
      <c r="T7" s="45"/>
      <c r="U7" s="45"/>
      <c r="V7" s="45"/>
      <c r="W7" s="45"/>
      <c r="X7" s="45"/>
      <c r="Y7" s="45"/>
      <c r="Z7" s="52"/>
      <c r="AA7" s="52"/>
      <c r="AB7" s="52"/>
    </row>
    <row r="8" spans="1:30" ht="12.75" customHeight="1" x14ac:dyDescent="0.25">
      <c r="A8" s="144">
        <v>2003</v>
      </c>
      <c r="B8" s="45">
        <v>93.779439790011153</v>
      </c>
      <c r="C8" s="45">
        <v>96.537658607364421</v>
      </c>
      <c r="D8" s="45">
        <v>93.779439790011153</v>
      </c>
      <c r="E8" s="45">
        <v>83.35950203556547</v>
      </c>
      <c r="F8" s="45">
        <v>103.15738376901227</v>
      </c>
      <c r="G8" s="45">
        <v>78.149533158342621</v>
      </c>
      <c r="H8" s="45">
        <v>105.50186976376254</v>
      </c>
      <c r="J8" s="47"/>
      <c r="K8" s="47"/>
      <c r="L8" s="47"/>
      <c r="M8" s="47"/>
      <c r="N8" s="47"/>
      <c r="O8" s="47"/>
      <c r="P8" s="47"/>
      <c r="Q8" s="47"/>
      <c r="R8" s="45"/>
      <c r="S8" s="45"/>
      <c r="T8" s="45"/>
      <c r="U8" s="45"/>
      <c r="V8" s="45"/>
      <c r="W8" s="45"/>
      <c r="X8" s="45"/>
      <c r="Y8" s="45"/>
      <c r="Z8" s="52"/>
      <c r="AA8" s="52"/>
      <c r="AB8" s="52"/>
    </row>
    <row r="9" spans="1:30" ht="12.75" customHeight="1" x14ac:dyDescent="0.25">
      <c r="A9" s="144">
        <v>2004</v>
      </c>
      <c r="B9" s="45">
        <v>93.433402593680597</v>
      </c>
      <c r="C9" s="45">
        <v>96.181443846435897</v>
      </c>
      <c r="D9" s="45">
        <v>93.433402593680611</v>
      </c>
      <c r="E9" s="45">
        <v>83.051913416604989</v>
      </c>
      <c r="F9" s="45">
        <v>93.433402593680611</v>
      </c>
      <c r="G9" s="45">
        <v>75.992500776193552</v>
      </c>
      <c r="H9" s="45">
        <v>105.11257791789068</v>
      </c>
      <c r="J9" s="47"/>
      <c r="K9" s="47"/>
      <c r="L9" s="47"/>
      <c r="M9" s="47"/>
      <c r="N9" s="47"/>
      <c r="O9" s="47"/>
      <c r="P9" s="47"/>
      <c r="Q9" s="47"/>
      <c r="R9" s="45"/>
      <c r="S9" s="45"/>
      <c r="T9" s="45"/>
      <c r="U9" s="45"/>
      <c r="V9" s="45"/>
      <c r="W9" s="45"/>
      <c r="X9" s="45"/>
      <c r="Y9" s="45"/>
      <c r="Z9" s="52"/>
      <c r="AA9" s="52"/>
      <c r="AB9" s="52"/>
    </row>
    <row r="10" spans="1:30" ht="12.75" customHeight="1" x14ac:dyDescent="0.25">
      <c r="A10" s="144">
        <v>2005</v>
      </c>
      <c r="B10" s="45">
        <v>93.010235013016654</v>
      </c>
      <c r="C10" s="45">
        <v>109.42380589766665</v>
      </c>
      <c r="D10" s="45">
        <v>93.010235013016668</v>
      </c>
      <c r="E10" s="45">
        <v>82.675764456014804</v>
      </c>
      <c r="F10" s="45">
        <v>111.61228201561997</v>
      </c>
      <c r="G10" s="45">
        <v>62.006823342011096</v>
      </c>
      <c r="H10" s="45">
        <v>69.757676259762491</v>
      </c>
      <c r="J10" s="47"/>
      <c r="K10" s="47"/>
      <c r="L10" s="47"/>
      <c r="M10" s="47"/>
      <c r="N10" s="47"/>
      <c r="O10" s="47"/>
      <c r="P10" s="47"/>
      <c r="Q10" s="47"/>
      <c r="R10" s="45"/>
      <c r="S10" s="45"/>
      <c r="T10" s="45"/>
      <c r="U10" s="45"/>
      <c r="V10" s="45"/>
      <c r="W10" s="45"/>
      <c r="X10" s="45"/>
      <c r="Y10" s="45"/>
      <c r="Z10" s="52"/>
      <c r="AA10" s="52"/>
      <c r="AB10" s="52"/>
    </row>
    <row r="11" spans="1:30" ht="12.75" customHeight="1" x14ac:dyDescent="0.25">
      <c r="A11" s="144">
        <v>2006</v>
      </c>
      <c r="B11" s="45">
        <v>91.763422700724774</v>
      </c>
      <c r="C11" s="45">
        <v>107.95696788320561</v>
      </c>
      <c r="D11" s="45">
        <v>91.763422700724774</v>
      </c>
      <c r="E11" s="45">
        <v>81.567486845088695</v>
      </c>
      <c r="F11" s="45">
        <v>91.763422700724774</v>
      </c>
      <c r="G11" s="45">
        <v>61.175615133816521</v>
      </c>
      <c r="H11" s="45">
        <v>97.49863661952007</v>
      </c>
      <c r="J11" s="47"/>
      <c r="K11" s="47"/>
      <c r="L11" s="47"/>
      <c r="M11" s="47"/>
      <c r="N11" s="47"/>
      <c r="O11" s="47"/>
      <c r="P11" s="47"/>
      <c r="Q11" s="47"/>
      <c r="R11" s="45"/>
      <c r="S11" s="45"/>
      <c r="T11" s="45"/>
      <c r="U11" s="45"/>
      <c r="V11" s="45"/>
      <c r="W11" s="45"/>
      <c r="X11" s="45"/>
      <c r="Y11" s="45"/>
      <c r="Z11" s="52"/>
      <c r="AA11" s="52"/>
      <c r="AB11" s="52"/>
    </row>
    <row r="12" spans="1:30" ht="12.75" customHeight="1" x14ac:dyDescent="0.25">
      <c r="A12" s="144">
        <v>2007</v>
      </c>
      <c r="B12" s="45">
        <v>89.776599772813341</v>
      </c>
      <c r="C12" s="45">
        <v>105.61952914448626</v>
      </c>
      <c r="D12" s="45">
        <v>80.798939795532007</v>
      </c>
      <c r="E12" s="45">
        <v>79.801422020278522</v>
      </c>
      <c r="F12" s="45">
        <v>89.776599772813341</v>
      </c>
      <c r="G12" s="45">
        <v>59.851066515208885</v>
      </c>
      <c r="H12" s="45">
        <v>112.22074971601668</v>
      </c>
      <c r="J12" s="47"/>
      <c r="K12" s="47"/>
      <c r="L12" s="47"/>
      <c r="M12" s="47"/>
      <c r="N12" s="47"/>
      <c r="O12" s="47"/>
      <c r="P12" s="47"/>
      <c r="Q12" s="47"/>
      <c r="R12" s="45"/>
      <c r="S12" s="45"/>
      <c r="T12" s="45"/>
      <c r="U12" s="45"/>
      <c r="V12" s="45"/>
      <c r="W12" s="45"/>
      <c r="X12" s="45"/>
      <c r="Y12" s="45"/>
      <c r="Z12" s="52"/>
      <c r="AA12" s="52"/>
      <c r="AB12" s="52"/>
    </row>
    <row r="13" spans="1:30" ht="12.75" customHeight="1" x14ac:dyDescent="0.25">
      <c r="A13" s="144">
        <v>2008</v>
      </c>
      <c r="B13" s="45">
        <v>86.792013311148096</v>
      </c>
      <c r="C13" s="45">
        <v>114.87178232357836</v>
      </c>
      <c r="D13" s="45">
        <v>86.792013311148082</v>
      </c>
      <c r="E13" s="45">
        <v>81.97023479386209</v>
      </c>
      <c r="F13" s="45">
        <v>86.792013311148082</v>
      </c>
      <c r="G13" s="45">
        <v>60.754409317803656</v>
      </c>
      <c r="H13" s="45">
        <v>121.50881863560731</v>
      </c>
      <c r="J13" s="47"/>
      <c r="K13" s="47"/>
      <c r="L13" s="47"/>
      <c r="M13" s="47"/>
      <c r="N13" s="47"/>
      <c r="O13" s="47"/>
      <c r="P13" s="47"/>
      <c r="Q13" s="47"/>
      <c r="R13" s="45"/>
      <c r="S13" s="45"/>
      <c r="T13" s="45"/>
      <c r="U13" s="45"/>
      <c r="V13" s="45"/>
      <c r="W13" s="45"/>
      <c r="X13" s="45"/>
      <c r="Y13" s="45"/>
      <c r="Z13" s="52"/>
      <c r="AA13" s="52"/>
      <c r="AB13" s="52"/>
    </row>
    <row r="14" spans="1:30" ht="12.75" customHeight="1" x14ac:dyDescent="0.25">
      <c r="A14" s="144">
        <v>2009</v>
      </c>
      <c r="B14" s="45">
        <v>89.405120230092649</v>
      </c>
      <c r="C14" s="45">
        <v>128.27133461993205</v>
      </c>
      <c r="D14" s="45">
        <v>87.224507541553791</v>
      </c>
      <c r="E14" s="45">
        <v>77.532895592492267</v>
      </c>
      <c r="F14" s="45">
        <v>95.94695829570918</v>
      </c>
      <c r="G14" s="45">
        <v>68.035115882411958</v>
      </c>
      <c r="H14" s="45">
        <v>122.11431055817532</v>
      </c>
      <c r="J14" s="47"/>
      <c r="K14" s="47"/>
      <c r="L14" s="47"/>
      <c r="M14" s="47"/>
      <c r="N14" s="47"/>
      <c r="O14" s="47"/>
      <c r="P14" s="47"/>
      <c r="Q14" s="47"/>
      <c r="R14" s="45"/>
      <c r="S14" s="45"/>
      <c r="T14" s="45"/>
      <c r="U14" s="45"/>
      <c r="V14" s="45"/>
      <c r="W14" s="45"/>
      <c r="X14" s="45"/>
      <c r="Y14" s="45"/>
      <c r="Z14" s="52"/>
      <c r="AA14" s="52"/>
      <c r="AB14" s="52"/>
    </row>
    <row r="15" spans="1:30" ht="12.75" customHeight="1" x14ac:dyDescent="0.25">
      <c r="A15" s="144">
        <v>2010</v>
      </c>
      <c r="B15" s="45">
        <v>102.39424571031836</v>
      </c>
      <c r="C15" s="45">
        <v>126.80401945550261</v>
      </c>
      <c r="D15" s="45">
        <v>86.226733229741797</v>
      </c>
      <c r="E15" s="45">
        <v>86.226733229741797</v>
      </c>
      <c r="F15" s="45">
        <v>94.849406552715962</v>
      </c>
      <c r="G15" s="45">
        <v>68.981386583793437</v>
      </c>
      <c r="H15" s="45">
        <v>131.49576817535623</v>
      </c>
      <c r="J15" s="47"/>
      <c r="K15" s="47"/>
      <c r="L15" s="47"/>
      <c r="M15" s="47"/>
      <c r="N15" s="47"/>
      <c r="O15" s="47"/>
      <c r="P15" s="47"/>
      <c r="Q15" s="47"/>
      <c r="R15" s="45"/>
      <c r="S15" s="45"/>
      <c r="T15" s="45"/>
      <c r="U15" s="45"/>
      <c r="V15" s="45"/>
      <c r="W15" s="45"/>
      <c r="X15" s="45"/>
      <c r="Y15" s="45"/>
      <c r="Z15" s="52"/>
      <c r="AA15" s="52"/>
      <c r="AB15" s="52"/>
    </row>
    <row r="16" spans="1:30" ht="12.75" customHeight="1" x14ac:dyDescent="0.25">
      <c r="A16" s="144">
        <v>2011</v>
      </c>
      <c r="B16" s="45">
        <v>104.68243264939152</v>
      </c>
      <c r="C16" s="45">
        <v>123.1558031169312</v>
      </c>
      <c r="D16" s="45">
        <v>83.745946119513221</v>
      </c>
      <c r="E16" s="45">
        <v>83.745946119513221</v>
      </c>
      <c r="F16" s="45">
        <v>83.745946119513221</v>
      </c>
      <c r="G16" s="45">
        <v>64.205225358293461</v>
      </c>
      <c r="H16" s="45">
        <v>130.85304081173942</v>
      </c>
      <c r="J16" s="47"/>
      <c r="K16" s="47"/>
      <c r="L16" s="47"/>
      <c r="M16" s="47"/>
      <c r="N16" s="47"/>
      <c r="O16" s="47"/>
      <c r="P16" s="47"/>
      <c r="Q16" s="47"/>
      <c r="R16" s="45"/>
      <c r="S16" s="45"/>
      <c r="T16" s="45"/>
      <c r="U16" s="45"/>
      <c r="V16" s="45"/>
      <c r="W16" s="45"/>
      <c r="X16" s="45"/>
      <c r="Y16" s="45"/>
      <c r="Z16" s="52"/>
      <c r="AA16" s="52"/>
      <c r="AB16" s="52"/>
    </row>
    <row r="17" spans="1:28" ht="12.75" customHeight="1" x14ac:dyDescent="0.25">
      <c r="A17" s="144">
        <v>2012</v>
      </c>
      <c r="B17" s="45">
        <v>103.75954805856145</v>
      </c>
      <c r="C17" s="45">
        <v>134.27706219343241</v>
      </c>
      <c r="D17" s="45">
        <v>83.007638446849157</v>
      </c>
      <c r="E17" s="45">
        <v>83.007638446849157</v>
      </c>
      <c r="F17" s="45">
        <v>91.308402291534065</v>
      </c>
      <c r="G17" s="45">
        <v>69.173032039040962</v>
      </c>
      <c r="H17" s="45">
        <v>124.51145767027371</v>
      </c>
      <c r="J17" s="47"/>
      <c r="K17" s="47"/>
      <c r="L17" s="47"/>
      <c r="M17" s="47"/>
      <c r="N17" s="47"/>
      <c r="O17" s="47"/>
      <c r="P17" s="47"/>
      <c r="Q17" s="47"/>
      <c r="R17" s="45"/>
      <c r="S17" s="45"/>
      <c r="T17" s="45"/>
      <c r="U17" s="45"/>
      <c r="V17" s="45"/>
      <c r="W17" s="45"/>
      <c r="X17" s="45"/>
      <c r="Y17" s="45"/>
      <c r="Z17" s="52"/>
      <c r="AA17" s="52"/>
      <c r="AB17" s="52"/>
    </row>
    <row r="18" spans="1:28" s="51" customFormat="1" ht="12.75" customHeight="1" x14ac:dyDescent="0.25">
      <c r="A18" s="48">
        <v>2013</v>
      </c>
      <c r="B18" s="45">
        <v>103.80580143921546</v>
      </c>
      <c r="C18" s="45">
        <v>122.1244722814299</v>
      </c>
      <c r="D18" s="45">
        <v>83.044641151372346</v>
      </c>
      <c r="E18" s="45">
        <v>83.04464115137236</v>
      </c>
      <c r="F18" s="45">
        <v>99.653569381646818</v>
      </c>
      <c r="G18" s="45">
        <v>60.899403511006376</v>
      </c>
      <c r="H18" s="45">
        <v>207.61160287843092</v>
      </c>
      <c r="J18" s="47"/>
      <c r="K18" s="47"/>
      <c r="L18" s="47"/>
      <c r="M18" s="47"/>
      <c r="N18" s="47"/>
      <c r="O18" s="47"/>
      <c r="P18" s="47"/>
      <c r="Q18" s="47"/>
      <c r="R18" s="45"/>
      <c r="S18" s="45"/>
      <c r="T18" s="45"/>
      <c r="U18" s="45"/>
      <c r="V18" s="45"/>
      <c r="W18" s="45"/>
      <c r="X18" s="45"/>
      <c r="Y18" s="45"/>
      <c r="Z18" s="52"/>
      <c r="AA18" s="52"/>
      <c r="AB18" s="52"/>
    </row>
    <row r="19" spans="1:28" s="51" customFormat="1" ht="12.75" customHeight="1" x14ac:dyDescent="0.25">
      <c r="A19" s="48">
        <v>2014</v>
      </c>
      <c r="B19" s="45">
        <v>109.19427254457877</v>
      </c>
      <c r="C19" s="45">
        <v>146.81582863136643</v>
      </c>
      <c r="D19" s="45">
        <v>83.195636224440975</v>
      </c>
      <c r="E19" s="45">
        <v>83.195636224440975</v>
      </c>
      <c r="F19" s="45">
        <v>91.515199846885068</v>
      </c>
      <c r="G19" s="45">
        <v>69.32969685370081</v>
      </c>
      <c r="H19" s="45">
        <v>51.997272640275604</v>
      </c>
      <c r="J19" s="47"/>
      <c r="K19" s="47"/>
      <c r="L19" s="47"/>
      <c r="M19" s="47"/>
      <c r="N19" s="47"/>
      <c r="O19" s="47"/>
      <c r="P19" s="47"/>
      <c r="Q19" s="47"/>
      <c r="R19" s="45"/>
      <c r="S19" s="45"/>
      <c r="T19" s="45"/>
      <c r="U19" s="45"/>
      <c r="V19" s="45"/>
      <c r="W19" s="45"/>
      <c r="X19" s="45"/>
      <c r="Y19" s="45"/>
      <c r="Z19" s="52"/>
      <c r="AA19" s="52"/>
      <c r="AB19" s="52"/>
    </row>
    <row r="20" spans="1:28" s="51" customFormat="1" ht="12.75" customHeight="1" x14ac:dyDescent="0.25">
      <c r="A20" s="48">
        <v>2015</v>
      </c>
      <c r="B20" s="45">
        <v>104.04100845699695</v>
      </c>
      <c r="C20" s="45">
        <v>146.88142370399569</v>
      </c>
      <c r="D20" s="45">
        <v>83.232806765597573</v>
      </c>
      <c r="E20" s="45">
        <v>83.232806765597573</v>
      </c>
      <c r="F20" s="45">
        <v>95.717727780437201</v>
      </c>
      <c r="G20" s="45">
        <v>62.424605074198183</v>
      </c>
      <c r="H20" s="45">
        <v>117.04613451412158</v>
      </c>
      <c r="J20" s="47"/>
      <c r="K20" s="47"/>
      <c r="L20" s="47"/>
      <c r="M20" s="47"/>
      <c r="N20" s="47"/>
      <c r="O20" s="47"/>
      <c r="P20" s="47"/>
      <c r="Q20" s="47"/>
      <c r="R20" s="45"/>
      <c r="S20" s="45"/>
      <c r="T20" s="45"/>
      <c r="U20" s="45"/>
      <c r="V20" s="45"/>
      <c r="W20" s="45"/>
      <c r="X20" s="45"/>
      <c r="Y20" s="45"/>
      <c r="Z20" s="52"/>
      <c r="AA20" s="52"/>
      <c r="AB20" s="52"/>
    </row>
    <row r="21" spans="1:28" s="51" customFormat="1" ht="12.75" customHeight="1" x14ac:dyDescent="0.25">
      <c r="A21" s="48">
        <v>2016</v>
      </c>
      <c r="B21" s="45">
        <v>103.02831589925101</v>
      </c>
      <c r="C21" s="45">
        <v>133.33076175197189</v>
      </c>
      <c r="D21" s="45">
        <v>82.422652719400801</v>
      </c>
      <c r="E21" s="45">
        <v>82.422652719400816</v>
      </c>
      <c r="F21" s="45">
        <v>82.422652719400801</v>
      </c>
      <c r="G21" s="45">
        <v>58.382712342908903</v>
      </c>
      <c r="H21" s="45">
        <v>122.34612513036058</v>
      </c>
      <c r="J21" s="47"/>
      <c r="K21" s="47"/>
      <c r="L21" s="47"/>
      <c r="M21" s="47"/>
      <c r="N21" s="47"/>
      <c r="O21" s="47"/>
      <c r="P21" s="47"/>
      <c r="Q21" s="47"/>
      <c r="R21" s="45"/>
      <c r="S21" s="45"/>
      <c r="T21" s="45"/>
      <c r="U21" s="45"/>
      <c r="V21" s="45"/>
      <c r="W21" s="45"/>
      <c r="X21" s="45"/>
      <c r="Y21" s="45"/>
      <c r="Z21" s="52"/>
      <c r="AA21" s="52"/>
      <c r="AB21" s="52"/>
    </row>
    <row r="22" spans="1:28" s="51" customFormat="1" ht="12.75" customHeight="1" x14ac:dyDescent="0.25">
      <c r="A22" s="48">
        <v>2017</v>
      </c>
      <c r="B22" s="45">
        <v>101.21154264071282</v>
      </c>
      <c r="C22" s="45">
        <v>119.07240310672096</v>
      </c>
      <c r="D22" s="45">
        <v>80.969234112570248</v>
      </c>
      <c r="E22" s="45">
        <v>80.969234112570248</v>
      </c>
      <c r="F22" s="45">
        <v>66.516225823476461</v>
      </c>
      <c r="G22" s="45">
        <v>59.377438349218181</v>
      </c>
      <c r="H22" s="45">
        <v>101.21154264071282</v>
      </c>
      <c r="J22" s="47"/>
      <c r="K22" s="47"/>
      <c r="L22" s="47"/>
      <c r="M22" s="47"/>
      <c r="N22" s="47"/>
      <c r="O22" s="47"/>
      <c r="P22" s="47"/>
      <c r="Q22" s="47"/>
      <c r="R22" s="45"/>
      <c r="S22" s="45"/>
      <c r="T22" s="45"/>
      <c r="U22" s="45"/>
      <c r="V22" s="45"/>
      <c r="W22" s="45"/>
      <c r="X22" s="45"/>
      <c r="Y22" s="45"/>
      <c r="Z22" s="52"/>
      <c r="AA22" s="52"/>
      <c r="AB22" s="52"/>
    </row>
    <row r="23" spans="1:28" s="51" customFormat="1" ht="12.75" customHeight="1" x14ac:dyDescent="0.25">
      <c r="A23" s="48">
        <v>2018</v>
      </c>
      <c r="B23" s="45">
        <v>99.272990255785629</v>
      </c>
      <c r="C23" s="45">
        <v>140.15010389052088</v>
      </c>
      <c r="D23" s="45">
        <v>76.241656516443371</v>
      </c>
      <c r="E23" s="45">
        <v>79.418392204628503</v>
      </c>
      <c r="F23" s="45">
        <v>65.520173568818521</v>
      </c>
      <c r="G23" s="45">
        <v>79.418392204628503</v>
      </c>
      <c r="H23" s="45">
        <v>124.09123781973204</v>
      </c>
      <c r="J23" s="47"/>
      <c r="K23" s="47"/>
      <c r="L23" s="47"/>
      <c r="M23" s="47"/>
      <c r="N23" s="47"/>
      <c r="O23" s="47"/>
      <c r="P23" s="47"/>
      <c r="Q23" s="47"/>
      <c r="R23" s="45"/>
      <c r="S23" s="45"/>
      <c r="T23" s="45"/>
      <c r="U23" s="45"/>
      <c r="V23" s="45"/>
      <c r="W23" s="45"/>
      <c r="X23" s="45"/>
      <c r="Y23" s="45"/>
      <c r="Z23" s="52"/>
      <c r="AA23" s="52"/>
      <c r="AB23" s="52"/>
    </row>
    <row r="24" spans="1:28" s="51" customFormat="1" ht="12.75" customHeight="1" x14ac:dyDescent="0.25">
      <c r="A24" s="48">
        <v>2019</v>
      </c>
      <c r="B24" s="45">
        <v>97.532609346018091</v>
      </c>
      <c r="C24" s="45">
        <v>131.95588323284798</v>
      </c>
      <c r="D24" s="45">
        <v>62.420869981451574</v>
      </c>
      <c r="E24" s="45">
        <v>77.592609213054402</v>
      </c>
      <c r="F24" s="45">
        <v>62.420869981451574</v>
      </c>
      <c r="G24" s="45">
        <v>78.026087476814467</v>
      </c>
      <c r="H24" s="45">
        <v>102.409239813319</v>
      </c>
      <c r="J24" s="47"/>
      <c r="K24" s="47"/>
      <c r="L24" s="47"/>
      <c r="M24" s="47"/>
      <c r="N24" s="47"/>
      <c r="O24" s="47"/>
      <c r="P24" s="47"/>
      <c r="Q24" s="47"/>
      <c r="R24" s="45"/>
      <c r="S24" s="45"/>
      <c r="T24" s="45"/>
      <c r="U24" s="45"/>
      <c r="V24" s="45"/>
      <c r="W24" s="45"/>
      <c r="X24" s="45"/>
      <c r="Y24" s="45"/>
      <c r="Z24" s="52"/>
      <c r="AA24" s="52"/>
      <c r="AB24" s="52"/>
    </row>
    <row r="25" spans="1:28" s="51" customFormat="1" ht="12.75" customHeight="1" x14ac:dyDescent="0.25">
      <c r="A25" s="48">
        <v>2020</v>
      </c>
      <c r="B25" s="45">
        <v>121.31329632055252</v>
      </c>
      <c r="C25" s="45">
        <v>142.72152508300294</v>
      </c>
      <c r="D25" s="45">
        <v>62.112407716122888</v>
      </c>
      <c r="E25" s="45">
        <v>77.640509645153614</v>
      </c>
      <c r="F25" s="45">
        <v>62.112407716122888</v>
      </c>
      <c r="G25" s="45">
        <v>77.640509645153614</v>
      </c>
      <c r="H25" s="45">
        <v>109.18196668849727</v>
      </c>
      <c r="J25" s="47"/>
      <c r="K25" s="47"/>
      <c r="L25" s="47"/>
      <c r="M25" s="47"/>
      <c r="N25" s="47"/>
      <c r="O25" s="47"/>
      <c r="P25" s="47"/>
      <c r="Q25" s="47"/>
      <c r="R25" s="45"/>
      <c r="S25" s="45"/>
      <c r="T25" s="45"/>
      <c r="U25" s="45"/>
      <c r="V25" s="45"/>
      <c r="W25" s="45"/>
      <c r="X25" s="45"/>
      <c r="Y25" s="45"/>
      <c r="Z25" s="52"/>
      <c r="AA25" s="52"/>
      <c r="AB25" s="52"/>
    </row>
    <row r="26" spans="1:28" ht="6" customHeight="1" x14ac:dyDescent="0.25">
      <c r="A26" s="50"/>
      <c r="B26" s="55"/>
      <c r="C26" s="55"/>
      <c r="D26" s="55"/>
      <c r="E26" s="55"/>
      <c r="F26" s="55"/>
      <c r="G26" s="55"/>
      <c r="H26" s="55"/>
      <c r="J26" s="52"/>
      <c r="K26" s="52"/>
      <c r="L26" s="52"/>
      <c r="M26" s="52"/>
      <c r="N26" s="52"/>
      <c r="O26" s="52"/>
      <c r="P26" s="52"/>
      <c r="Q26" s="52"/>
      <c r="R26" s="51"/>
      <c r="S26" s="51"/>
    </row>
    <row r="27" spans="1:28" ht="15" customHeight="1" x14ac:dyDescent="0.35">
      <c r="A27" s="165" t="s">
        <v>24</v>
      </c>
      <c r="B27" s="166"/>
      <c r="C27" s="166"/>
      <c r="D27" s="166"/>
      <c r="E27" s="166"/>
      <c r="F27" s="166"/>
      <c r="G27" s="171"/>
      <c r="H27" s="171"/>
      <c r="O27" s="92"/>
      <c r="P27" s="92"/>
      <c r="Q27" s="92"/>
      <c r="R27" s="92"/>
    </row>
    <row r="28" spans="1:28" x14ac:dyDescent="0.25">
      <c r="J28" s="44"/>
      <c r="K28" s="44"/>
      <c r="L28" s="44"/>
      <c r="M28" s="44"/>
      <c r="N28" s="44"/>
      <c r="R28" s="92"/>
    </row>
    <row r="29" spans="1:28" x14ac:dyDescent="0.25">
      <c r="J29" s="44"/>
      <c r="K29" s="44"/>
      <c r="L29" s="44"/>
      <c r="M29" s="44"/>
      <c r="N29" s="44"/>
      <c r="R29" s="92"/>
    </row>
    <row r="30" spans="1:28" x14ac:dyDescent="0.25">
      <c r="J30" s="44"/>
      <c r="K30" s="44"/>
      <c r="L30" s="44"/>
      <c r="M30" s="44"/>
      <c r="N30" s="44"/>
      <c r="R30" s="92"/>
    </row>
  </sheetData>
  <mergeCells count="3">
    <mergeCell ref="F1:H1"/>
    <mergeCell ref="A2:H2"/>
    <mergeCell ref="A27:H27"/>
  </mergeCells>
  <hyperlinks>
    <hyperlink ref="F1:H1" location="Innehåll!A1" display="Till innehållsförteckningen" xr:uid="{00000000-0004-0000-0E00-00000000000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/>
  <dimension ref="A1:L23"/>
  <sheetViews>
    <sheetView workbookViewId="0">
      <pane ySplit="4" topLeftCell="A6" activePane="bottomLeft" state="frozen"/>
      <selection pane="bottomLeft" activeCell="L13" sqref="L13"/>
    </sheetView>
  </sheetViews>
  <sheetFormatPr defaultColWidth="9.1796875" defaultRowHeight="12.5" x14ac:dyDescent="0.25"/>
  <cols>
    <col min="1" max="1" width="8.1796875" style="29" customWidth="1"/>
    <col min="2" max="5" width="7.7265625" style="29" customWidth="1"/>
    <col min="6" max="6" width="2.7265625" style="29" customWidth="1"/>
    <col min="7" max="7" width="7.7265625" style="29" customWidth="1"/>
    <col min="8" max="10" width="10.7265625" style="29" customWidth="1"/>
    <col min="11" max="11" width="9.1796875" style="29"/>
    <col min="12" max="12" width="9.54296875" style="29" bestFit="1" customWidth="1"/>
    <col min="13" max="16384" width="9.1796875" style="29"/>
  </cols>
  <sheetData>
    <row r="1" spans="1:12" ht="32.25" customHeight="1" x14ac:dyDescent="0.25">
      <c r="I1" s="53" t="s">
        <v>25</v>
      </c>
    </row>
    <row r="2" spans="1:12" ht="45" customHeight="1" x14ac:dyDescent="0.3">
      <c r="A2" s="151" t="s">
        <v>60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5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5">
      <c r="A4" s="17"/>
      <c r="B4" s="156"/>
      <c r="C4" s="75" t="s">
        <v>0</v>
      </c>
      <c r="D4" s="75" t="s">
        <v>4</v>
      </c>
      <c r="E4" s="156"/>
      <c r="F4" s="156"/>
      <c r="G4" s="156"/>
      <c r="H4" s="75" t="s">
        <v>6</v>
      </c>
      <c r="I4" s="75" t="s">
        <v>7</v>
      </c>
      <c r="J4" s="156"/>
    </row>
    <row r="5" spans="1:12" ht="6" customHeight="1" x14ac:dyDescent="0.25">
      <c r="A5" s="15"/>
      <c r="B5" s="74"/>
      <c r="C5" s="74"/>
      <c r="D5" s="74"/>
      <c r="E5" s="74"/>
      <c r="F5" s="74"/>
      <c r="G5" s="74"/>
      <c r="H5" s="74"/>
      <c r="I5" s="74"/>
      <c r="J5" s="74"/>
    </row>
    <row r="6" spans="1:12" ht="12.75" customHeight="1" x14ac:dyDescent="0.25">
      <c r="A6" s="18">
        <v>2010</v>
      </c>
      <c r="B6" s="19">
        <v>41</v>
      </c>
      <c r="C6" s="19">
        <v>27</v>
      </c>
      <c r="D6" s="31">
        <f>(C6/B6)*100</f>
        <v>65.853658536585371</v>
      </c>
      <c r="E6" s="19">
        <v>20000</v>
      </c>
      <c r="F6" s="19" t="s">
        <v>1</v>
      </c>
      <c r="G6" s="19">
        <v>55000</v>
      </c>
      <c r="H6" s="19">
        <v>35148.15</v>
      </c>
      <c r="I6" s="19">
        <v>35000</v>
      </c>
      <c r="J6" s="47">
        <v>38870.63179819486</v>
      </c>
      <c r="K6" s="19"/>
      <c r="L6" s="80"/>
    </row>
    <row r="7" spans="1:12" ht="12.75" customHeight="1" x14ac:dyDescent="0.25">
      <c r="A7" s="18">
        <v>2011</v>
      </c>
      <c r="B7" s="19">
        <v>42</v>
      </c>
      <c r="C7" s="19">
        <v>23</v>
      </c>
      <c r="D7" s="31">
        <f t="shared" ref="D7:D12" si="0">(C7/B7)*100</f>
        <v>54.761904761904766</v>
      </c>
      <c r="E7" s="19">
        <v>25000</v>
      </c>
      <c r="F7" s="19" t="s">
        <v>1</v>
      </c>
      <c r="G7" s="19">
        <v>60000</v>
      </c>
      <c r="H7" s="19">
        <v>36717.39</v>
      </c>
      <c r="I7" s="19">
        <v>37500</v>
      </c>
      <c r="J7" s="47">
        <v>40448.89702340815</v>
      </c>
      <c r="K7" s="19"/>
      <c r="L7" s="80"/>
    </row>
    <row r="8" spans="1:12" ht="12.75" customHeight="1" x14ac:dyDescent="0.25">
      <c r="A8" s="18">
        <v>2012</v>
      </c>
      <c r="B8" s="19">
        <v>42</v>
      </c>
      <c r="C8" s="19">
        <v>22</v>
      </c>
      <c r="D8" s="31">
        <f t="shared" si="0"/>
        <v>52.380952380952387</v>
      </c>
      <c r="E8" s="19">
        <v>17500</v>
      </c>
      <c r="F8" s="19" t="s">
        <v>1</v>
      </c>
      <c r="G8" s="19">
        <v>50000</v>
      </c>
      <c r="H8" s="19">
        <v>36590.910000000003</v>
      </c>
      <c r="I8" s="19">
        <v>36250</v>
      </c>
      <c r="J8" s="47">
        <v>38755.887969446216</v>
      </c>
      <c r="K8" s="19"/>
      <c r="L8" s="80"/>
    </row>
    <row r="9" spans="1:12" ht="12.75" customHeight="1" x14ac:dyDescent="0.25">
      <c r="A9" s="18">
        <v>2013</v>
      </c>
      <c r="B9" s="19">
        <v>42</v>
      </c>
      <c r="C9" s="19">
        <v>25</v>
      </c>
      <c r="D9" s="31">
        <f t="shared" si="0"/>
        <v>59.523809523809526</v>
      </c>
      <c r="E9" s="19">
        <v>24000</v>
      </c>
      <c r="F9" s="19" t="s">
        <v>1</v>
      </c>
      <c r="G9" s="19">
        <v>80000</v>
      </c>
      <c r="H9" s="19">
        <v>43960</v>
      </c>
      <c r="I9" s="19">
        <v>40000</v>
      </c>
      <c r="J9" s="47">
        <v>42784.181366617842</v>
      </c>
      <c r="K9" s="19"/>
      <c r="L9" s="80"/>
    </row>
    <row r="10" spans="1:12" ht="12.75" customHeight="1" x14ac:dyDescent="0.25">
      <c r="A10" s="18">
        <v>2014</v>
      </c>
      <c r="B10" s="19">
        <v>41</v>
      </c>
      <c r="C10" s="25">
        <v>19</v>
      </c>
      <c r="D10" s="31">
        <f t="shared" si="0"/>
        <v>46.341463414634148</v>
      </c>
      <c r="E10" s="19">
        <v>30000</v>
      </c>
      <c r="F10" s="19" t="s">
        <v>1</v>
      </c>
      <c r="G10" s="19">
        <v>55000</v>
      </c>
      <c r="H10" s="19">
        <v>47763.15789473684</v>
      </c>
      <c r="I10" s="19">
        <v>40000</v>
      </c>
      <c r="J10" s="47">
        <v>42861.9732686848</v>
      </c>
      <c r="K10" s="19"/>
      <c r="L10" s="80"/>
    </row>
    <row r="11" spans="1:12" ht="12.75" customHeight="1" x14ac:dyDescent="0.25">
      <c r="A11" s="18">
        <v>2015</v>
      </c>
      <c r="B11" s="19">
        <v>47</v>
      </c>
      <c r="C11" s="25">
        <v>32</v>
      </c>
      <c r="D11" s="31">
        <f t="shared" si="0"/>
        <v>68.085106382978722</v>
      </c>
      <c r="E11" s="19">
        <v>27500</v>
      </c>
      <c r="F11" s="19" t="s">
        <v>1</v>
      </c>
      <c r="G11" s="19">
        <v>80000</v>
      </c>
      <c r="H11" s="19">
        <v>48203.13</v>
      </c>
      <c r="I11" s="19">
        <v>45000</v>
      </c>
      <c r="J11" s="47">
        <v>48241.263762565817</v>
      </c>
      <c r="K11" s="19"/>
      <c r="L11" s="80"/>
    </row>
    <row r="12" spans="1:12" ht="12.75" customHeight="1" x14ac:dyDescent="0.25">
      <c r="A12" s="18">
        <v>2016</v>
      </c>
      <c r="B12" s="19">
        <v>49</v>
      </c>
      <c r="C12" s="25">
        <v>28</v>
      </c>
      <c r="D12" s="31">
        <f t="shared" si="0"/>
        <v>57.142857142857139</v>
      </c>
      <c r="E12" s="19">
        <v>13000</v>
      </c>
      <c r="F12" s="19" t="s">
        <v>1</v>
      </c>
      <c r="G12" s="19">
        <v>85000</v>
      </c>
      <c r="H12" s="19">
        <v>43794.642857142855</v>
      </c>
      <c r="I12" s="19">
        <v>45000</v>
      </c>
      <c r="J12" s="47">
        <v>47771.703062288652</v>
      </c>
      <c r="K12" s="19"/>
      <c r="L12" s="80"/>
    </row>
    <row r="13" spans="1:12" ht="12.75" customHeight="1" x14ac:dyDescent="0.25">
      <c r="A13" s="46">
        <v>2017</v>
      </c>
      <c r="B13" s="47">
        <v>54</v>
      </c>
      <c r="C13" s="25">
        <v>35</v>
      </c>
      <c r="D13" s="31">
        <f t="shared" ref="D13" si="1">(C13/B13)*100</f>
        <v>64.81481481481481</v>
      </c>
      <c r="E13" s="47">
        <v>25000</v>
      </c>
      <c r="F13" s="19" t="s">
        <v>1</v>
      </c>
      <c r="G13" s="47">
        <v>80000</v>
      </c>
      <c r="H13" s="47">
        <v>47383.31</v>
      </c>
      <c r="I13" s="47">
        <v>45000</v>
      </c>
      <c r="J13" s="47">
        <v>46929.309863090253</v>
      </c>
      <c r="K13" s="47"/>
      <c r="L13" s="80"/>
    </row>
    <row r="14" spans="1:12" ht="12.75" customHeight="1" x14ac:dyDescent="0.25">
      <c r="A14" s="46">
        <v>2018</v>
      </c>
      <c r="B14" s="47">
        <v>53</v>
      </c>
      <c r="C14" s="25">
        <v>43</v>
      </c>
      <c r="D14" s="31">
        <f t="shared" ref="D14" si="2">(C14/B14)*100</f>
        <v>81.132075471698116</v>
      </c>
      <c r="E14" s="47">
        <v>25000</v>
      </c>
      <c r="F14" s="19" t="s">
        <v>1</v>
      </c>
      <c r="G14" s="47">
        <v>80000</v>
      </c>
      <c r="H14" s="47">
        <v>45842</v>
      </c>
      <c r="I14" s="47">
        <v>42500</v>
      </c>
      <c r="J14" s="47">
        <v>43473.203410475035</v>
      </c>
      <c r="K14" s="47"/>
      <c r="L14" s="80"/>
    </row>
    <row r="15" spans="1:12" ht="12.75" customHeight="1" x14ac:dyDescent="0.25">
      <c r="A15" s="46">
        <v>2019</v>
      </c>
      <c r="B15" s="47">
        <v>49</v>
      </c>
      <c r="C15" s="25">
        <v>37</v>
      </c>
      <c r="D15" s="31">
        <f t="shared" ref="D15" si="3">(C15/B15)*100</f>
        <v>75.510204081632651</v>
      </c>
      <c r="E15" s="47">
        <v>10000</v>
      </c>
      <c r="F15" s="19" t="s">
        <v>1</v>
      </c>
      <c r="G15" s="47">
        <v>60000</v>
      </c>
      <c r="H15" s="47">
        <v>35977</v>
      </c>
      <c r="I15" s="47">
        <v>35000</v>
      </c>
      <c r="J15" s="47">
        <v>35173.816789325683</v>
      </c>
      <c r="K15" s="47"/>
      <c r="L15" s="80"/>
    </row>
    <row r="16" spans="1:12" ht="12.75" customHeight="1" x14ac:dyDescent="0.25">
      <c r="A16" s="46">
        <v>2020</v>
      </c>
      <c r="B16" s="47">
        <v>53</v>
      </c>
      <c r="C16" s="25">
        <v>43</v>
      </c>
      <c r="D16" s="31">
        <v>81.132075471698116</v>
      </c>
      <c r="E16" s="47">
        <v>30000</v>
      </c>
      <c r="F16" s="19" t="s">
        <v>1</v>
      </c>
      <c r="G16" s="47">
        <v>90000</v>
      </c>
      <c r="H16" s="47">
        <v>53325.58</v>
      </c>
      <c r="I16" s="47">
        <v>52500</v>
      </c>
      <c r="J16" s="47">
        <v>52500</v>
      </c>
      <c r="K16" s="47"/>
      <c r="L16" s="80"/>
    </row>
    <row r="17" spans="1:10" ht="6" customHeight="1" x14ac:dyDescent="0.25">
      <c r="A17" s="37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 customHeight="1" x14ac:dyDescent="0.25">
      <c r="A18" s="152" t="s">
        <v>24</v>
      </c>
      <c r="B18" s="153"/>
      <c r="C18" s="153"/>
      <c r="D18" s="153"/>
      <c r="E18" s="153"/>
      <c r="F18" s="153"/>
      <c r="G18" s="153"/>
      <c r="H18" s="153"/>
      <c r="I18" s="153"/>
      <c r="J18" s="153"/>
    </row>
    <row r="19" spans="1:10" x14ac:dyDescent="0.25">
      <c r="J19" s="99"/>
    </row>
    <row r="20" spans="1:10" x14ac:dyDescent="0.25">
      <c r="J20" s="99"/>
    </row>
    <row r="21" spans="1:10" x14ac:dyDescent="0.25">
      <c r="A21" s="46"/>
      <c r="B21" s="31"/>
    </row>
    <row r="22" spans="1:10" x14ac:dyDescent="0.25">
      <c r="A22" s="46"/>
      <c r="B22" s="31"/>
    </row>
    <row r="23" spans="1:10" x14ac:dyDescent="0.25">
      <c r="J23" s="99"/>
    </row>
  </sheetData>
  <mergeCells count="7">
    <mergeCell ref="A18:J18"/>
    <mergeCell ref="A2:J2"/>
    <mergeCell ref="C3:D3"/>
    <mergeCell ref="E3:G4"/>
    <mergeCell ref="H3:I3"/>
    <mergeCell ref="J3:J4"/>
    <mergeCell ref="B3:B4"/>
  </mergeCells>
  <hyperlinks>
    <hyperlink ref="I1" location="Innehåll!A1" display="Till innehållsförteckningen" xr:uid="{00000000-0004-0000-0F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/>
  <dimension ref="A1:L18"/>
  <sheetViews>
    <sheetView workbookViewId="0">
      <pane ySplit="4" topLeftCell="A5" activePane="bottomLeft" state="frozen"/>
      <selection pane="bottomLeft" activeCell="U11" sqref="U11"/>
    </sheetView>
  </sheetViews>
  <sheetFormatPr defaultColWidth="9.1796875" defaultRowHeight="12.5" x14ac:dyDescent="0.25"/>
  <cols>
    <col min="1" max="1" width="8.1796875" style="29" customWidth="1"/>
    <col min="2" max="5" width="7.7265625" style="29" customWidth="1"/>
    <col min="6" max="6" width="2.7265625" style="29" customWidth="1"/>
    <col min="7" max="7" width="7.7265625" style="29" customWidth="1"/>
    <col min="8" max="10" width="10.7265625" style="29" customWidth="1"/>
    <col min="11" max="16384" width="9.1796875" style="29"/>
  </cols>
  <sheetData>
    <row r="1" spans="1:12" ht="32.25" customHeight="1" x14ac:dyDescent="0.25">
      <c r="I1" s="110" t="s">
        <v>25</v>
      </c>
    </row>
    <row r="2" spans="1:12" ht="45" customHeight="1" x14ac:dyDescent="0.3">
      <c r="A2" s="151" t="s">
        <v>59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5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5">
      <c r="A4" s="17"/>
      <c r="B4" s="156"/>
      <c r="C4" s="114" t="s">
        <v>0</v>
      </c>
      <c r="D4" s="114" t="s">
        <v>4</v>
      </c>
      <c r="E4" s="156"/>
      <c r="F4" s="156"/>
      <c r="G4" s="156"/>
      <c r="H4" s="114" t="s">
        <v>6</v>
      </c>
      <c r="I4" s="114" t="s">
        <v>7</v>
      </c>
      <c r="J4" s="156"/>
    </row>
    <row r="5" spans="1:12" ht="6" customHeight="1" x14ac:dyDescent="0.25">
      <c r="A5" s="15"/>
      <c r="B5" s="113"/>
      <c r="C5" s="113"/>
      <c r="D5" s="113"/>
      <c r="E5" s="113"/>
      <c r="F5" s="113"/>
      <c r="G5" s="113"/>
      <c r="H5" s="113"/>
      <c r="I5" s="113"/>
      <c r="J5" s="113"/>
    </row>
    <row r="6" spans="1:12" ht="12.75" customHeight="1" x14ac:dyDescent="0.25">
      <c r="A6" s="18">
        <v>2010</v>
      </c>
      <c r="B6" s="19">
        <v>41</v>
      </c>
      <c r="C6" s="19">
        <v>16</v>
      </c>
      <c r="D6" s="79">
        <f t="shared" ref="D6:D14" si="0">(C6/B6)*100</f>
        <v>39.024390243902438</v>
      </c>
      <c r="E6" s="21">
        <v>20000</v>
      </c>
      <c r="F6" s="21" t="s">
        <v>1</v>
      </c>
      <c r="G6" s="21">
        <v>60000</v>
      </c>
      <c r="H6" s="21">
        <v>41093.75</v>
      </c>
      <c r="I6" s="21">
        <v>37500</v>
      </c>
      <c r="J6" s="39">
        <v>41647.105498065925</v>
      </c>
      <c r="K6" s="19"/>
      <c r="L6" s="80"/>
    </row>
    <row r="7" spans="1:12" ht="12.75" customHeight="1" x14ac:dyDescent="0.25">
      <c r="A7" s="18">
        <v>2011</v>
      </c>
      <c r="B7" s="19">
        <v>42</v>
      </c>
      <c r="C7" s="19">
        <v>11</v>
      </c>
      <c r="D7" s="79">
        <f t="shared" si="0"/>
        <v>26.190476190476193</v>
      </c>
      <c r="E7" s="21">
        <v>27500</v>
      </c>
      <c r="F7" s="21" t="s">
        <v>1</v>
      </c>
      <c r="G7" s="21">
        <v>60000</v>
      </c>
      <c r="H7" s="21">
        <v>38954.550000000003</v>
      </c>
      <c r="I7" s="21">
        <v>35000</v>
      </c>
      <c r="J7" s="39">
        <v>37752.303888514274</v>
      </c>
      <c r="K7" s="19"/>
      <c r="L7" s="80"/>
    </row>
    <row r="8" spans="1:12" ht="12.75" customHeight="1" x14ac:dyDescent="0.25">
      <c r="A8" s="18">
        <v>2012</v>
      </c>
      <c r="B8" s="19">
        <v>42</v>
      </c>
      <c r="C8" s="19">
        <v>15</v>
      </c>
      <c r="D8" s="79">
        <f t="shared" si="0"/>
        <v>35.714285714285715</v>
      </c>
      <c r="E8" s="21">
        <v>16500</v>
      </c>
      <c r="F8" s="21" t="s">
        <v>1</v>
      </c>
      <c r="G8" s="21">
        <v>70000</v>
      </c>
      <c r="H8" s="21">
        <v>41933.33</v>
      </c>
      <c r="I8" s="21">
        <v>40000</v>
      </c>
      <c r="J8" s="39">
        <v>42765.11775938893</v>
      </c>
      <c r="K8" s="19"/>
      <c r="L8" s="80"/>
    </row>
    <row r="9" spans="1:12" ht="12.75" customHeight="1" x14ac:dyDescent="0.25">
      <c r="A9" s="18">
        <v>2013</v>
      </c>
      <c r="B9" s="19">
        <v>42</v>
      </c>
      <c r="C9" s="19">
        <v>18</v>
      </c>
      <c r="D9" s="79">
        <f t="shared" si="0"/>
        <v>42.857142857142854</v>
      </c>
      <c r="E9" s="21">
        <v>24000</v>
      </c>
      <c r="F9" s="21" t="s">
        <v>1</v>
      </c>
      <c r="G9" s="21">
        <v>60000</v>
      </c>
      <c r="H9" s="21">
        <v>45666.67</v>
      </c>
      <c r="I9" s="21">
        <v>50000</v>
      </c>
      <c r="J9" s="39">
        <v>53480.226708272305</v>
      </c>
      <c r="K9" s="19"/>
      <c r="L9" s="80"/>
    </row>
    <row r="10" spans="1:12" ht="12.75" customHeight="1" x14ac:dyDescent="0.25">
      <c r="A10" s="18">
        <v>2014</v>
      </c>
      <c r="B10" s="19">
        <v>41</v>
      </c>
      <c r="C10" s="25">
        <v>17</v>
      </c>
      <c r="D10" s="79">
        <f t="shared" si="0"/>
        <v>41.463414634146339</v>
      </c>
      <c r="E10" s="39">
        <v>34000</v>
      </c>
      <c r="F10" s="39" t="s">
        <v>1</v>
      </c>
      <c r="G10" s="39">
        <v>90000</v>
      </c>
      <c r="H10" s="39">
        <v>53911.76470588235</v>
      </c>
      <c r="I10" s="39">
        <v>55000</v>
      </c>
      <c r="J10" s="39">
        <v>58935.213244441606</v>
      </c>
      <c r="K10" s="19"/>
      <c r="L10" s="80"/>
    </row>
    <row r="11" spans="1:12" ht="12.75" customHeight="1" x14ac:dyDescent="0.25">
      <c r="A11" s="18">
        <v>2015</v>
      </c>
      <c r="B11" s="19">
        <v>47</v>
      </c>
      <c r="C11" s="25">
        <v>30</v>
      </c>
      <c r="D11" s="79">
        <f t="shared" si="0"/>
        <v>63.829787234042556</v>
      </c>
      <c r="E11" s="39">
        <v>27500</v>
      </c>
      <c r="F11" s="39" t="s">
        <v>1</v>
      </c>
      <c r="G11" s="39">
        <v>90000</v>
      </c>
      <c r="H11" s="39">
        <v>53500</v>
      </c>
      <c r="I11" s="39">
        <v>50000</v>
      </c>
      <c r="J11" s="39">
        <v>53601.404180628684</v>
      </c>
      <c r="K11" s="19"/>
      <c r="L11" s="80"/>
    </row>
    <row r="12" spans="1:12" ht="12.75" customHeight="1" x14ac:dyDescent="0.25">
      <c r="A12" s="18">
        <v>2016</v>
      </c>
      <c r="B12" s="19">
        <v>49</v>
      </c>
      <c r="C12" s="25">
        <v>27</v>
      </c>
      <c r="D12" s="79">
        <f t="shared" si="0"/>
        <v>55.102040816326522</v>
      </c>
      <c r="E12" s="39">
        <v>14000</v>
      </c>
      <c r="F12" s="39" t="s">
        <v>1</v>
      </c>
      <c r="G12" s="39">
        <v>76000</v>
      </c>
      <c r="H12" s="39">
        <v>48546.296296296299</v>
      </c>
      <c r="I12" s="39">
        <v>50000</v>
      </c>
      <c r="J12" s="39">
        <v>53079.67006920962</v>
      </c>
      <c r="K12" s="19"/>
      <c r="L12" s="80"/>
    </row>
    <row r="13" spans="1:12" ht="12.75" customHeight="1" x14ac:dyDescent="0.25">
      <c r="A13" s="46">
        <v>2017</v>
      </c>
      <c r="B13" s="47">
        <v>54</v>
      </c>
      <c r="C13" s="25">
        <v>30</v>
      </c>
      <c r="D13" s="79">
        <f t="shared" si="0"/>
        <v>55.555555555555557</v>
      </c>
      <c r="E13" s="39">
        <v>10000</v>
      </c>
      <c r="F13" s="39" t="s">
        <v>1</v>
      </c>
      <c r="G13" s="39">
        <v>75000</v>
      </c>
      <c r="H13" s="39">
        <v>53933.33</v>
      </c>
      <c r="I13" s="39">
        <v>54500</v>
      </c>
      <c r="J13" s="39">
        <v>56836.608611964861</v>
      </c>
      <c r="K13" s="47"/>
      <c r="L13" s="80"/>
    </row>
    <row r="14" spans="1:12" ht="12.75" customHeight="1" x14ac:dyDescent="0.25">
      <c r="A14" s="46">
        <v>2018</v>
      </c>
      <c r="B14" s="47">
        <v>53</v>
      </c>
      <c r="C14" s="25">
        <v>39</v>
      </c>
      <c r="D14" s="79">
        <f t="shared" si="0"/>
        <v>73.584905660377359</v>
      </c>
      <c r="E14" s="39">
        <v>30000</v>
      </c>
      <c r="F14" s="39" t="s">
        <v>1</v>
      </c>
      <c r="G14" s="39">
        <v>75000</v>
      </c>
      <c r="H14" s="39">
        <v>52641</v>
      </c>
      <c r="I14" s="39">
        <v>55000</v>
      </c>
      <c r="J14" s="39">
        <v>56259.43970767357</v>
      </c>
      <c r="K14" s="47"/>
      <c r="L14" s="80"/>
    </row>
    <row r="15" spans="1:12" ht="12.75" customHeight="1" x14ac:dyDescent="0.25">
      <c r="A15" s="46">
        <v>2019</v>
      </c>
      <c r="B15" s="47">
        <v>49</v>
      </c>
      <c r="C15" s="25">
        <v>31</v>
      </c>
      <c r="D15" s="79">
        <f t="shared" ref="D15" si="1">(C15/B15)*100</f>
        <v>63.265306122448983</v>
      </c>
      <c r="E15" s="39">
        <v>27500</v>
      </c>
      <c r="F15" s="39" t="s">
        <v>1</v>
      </c>
      <c r="G15" s="39">
        <v>90000</v>
      </c>
      <c r="H15" s="39">
        <v>48710</v>
      </c>
      <c r="I15" s="39">
        <v>45000</v>
      </c>
      <c r="J15" s="39">
        <v>45223.478729133014</v>
      </c>
      <c r="K15" s="47"/>
      <c r="L15" s="80"/>
    </row>
    <row r="16" spans="1:12" ht="12.75" customHeight="1" x14ac:dyDescent="0.25">
      <c r="A16" s="46">
        <v>2020</v>
      </c>
      <c r="B16" s="47">
        <v>53</v>
      </c>
      <c r="C16" s="25">
        <v>32</v>
      </c>
      <c r="D16" s="79">
        <v>60.377358490566039</v>
      </c>
      <c r="E16" s="39">
        <v>30000</v>
      </c>
      <c r="F16" s="39" t="s">
        <v>1</v>
      </c>
      <c r="G16" s="39">
        <v>80000</v>
      </c>
      <c r="H16" s="39">
        <v>55021.88</v>
      </c>
      <c r="I16" s="39">
        <v>57500</v>
      </c>
      <c r="J16" s="39">
        <v>57500</v>
      </c>
      <c r="K16" s="47"/>
      <c r="L16" s="80"/>
    </row>
    <row r="17" spans="1:10" ht="6" customHeight="1" x14ac:dyDescent="0.25">
      <c r="A17" s="37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5" customHeight="1" x14ac:dyDescent="0.25">
      <c r="A18" s="152" t="s">
        <v>24</v>
      </c>
      <c r="B18" s="153"/>
      <c r="C18" s="153"/>
      <c r="D18" s="153"/>
      <c r="E18" s="153"/>
      <c r="F18" s="153"/>
      <c r="G18" s="153"/>
      <c r="H18" s="153"/>
      <c r="I18" s="153"/>
      <c r="J18" s="153"/>
    </row>
  </sheetData>
  <mergeCells count="7">
    <mergeCell ref="A18:J18"/>
    <mergeCell ref="A2:J2"/>
    <mergeCell ref="C3:D3"/>
    <mergeCell ref="E3:G4"/>
    <mergeCell ref="H3:I3"/>
    <mergeCell ref="J3:J4"/>
    <mergeCell ref="B3:B4"/>
  </mergeCells>
  <hyperlinks>
    <hyperlink ref="I1" location="Innehåll!A1" display="Till innehållsförteckningen" xr:uid="{00000000-0004-0000-10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published="0"/>
  <dimension ref="A1:L18"/>
  <sheetViews>
    <sheetView zoomScaleNormal="100" workbookViewId="0">
      <pane ySplit="4" topLeftCell="A5" activePane="bottomLeft" state="frozen"/>
      <selection pane="bottomLeft" activeCell="H22" sqref="H22"/>
    </sheetView>
  </sheetViews>
  <sheetFormatPr defaultColWidth="9.1796875" defaultRowHeight="12.5" x14ac:dyDescent="0.25"/>
  <cols>
    <col min="1" max="1" width="8.1796875" style="29" customWidth="1"/>
    <col min="2" max="5" width="7.7265625" style="29" customWidth="1"/>
    <col min="6" max="6" width="2.7265625" style="29" customWidth="1"/>
    <col min="7" max="7" width="7.7265625" style="29" customWidth="1"/>
    <col min="8" max="10" width="10.7265625" style="29" customWidth="1"/>
    <col min="11" max="16384" width="9.1796875" style="29"/>
  </cols>
  <sheetData>
    <row r="1" spans="1:12" ht="32.25" customHeight="1" x14ac:dyDescent="0.25">
      <c r="I1" s="53" t="s">
        <v>25</v>
      </c>
    </row>
    <row r="2" spans="1:12" ht="45" customHeight="1" x14ac:dyDescent="0.3">
      <c r="A2" s="151" t="s">
        <v>58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5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5">
      <c r="A4" s="17"/>
      <c r="B4" s="156"/>
      <c r="C4" s="75" t="s">
        <v>0</v>
      </c>
      <c r="D4" s="75" t="s">
        <v>4</v>
      </c>
      <c r="E4" s="156"/>
      <c r="F4" s="156"/>
      <c r="G4" s="156"/>
      <c r="H4" s="75" t="s">
        <v>6</v>
      </c>
      <c r="I4" s="75" t="s">
        <v>7</v>
      </c>
      <c r="J4" s="156"/>
    </row>
    <row r="5" spans="1:12" ht="6" customHeight="1" x14ac:dyDescent="0.25">
      <c r="A5" s="15"/>
      <c r="B5" s="74"/>
      <c r="C5" s="74"/>
      <c r="D5" s="74"/>
      <c r="E5" s="74"/>
      <c r="F5" s="74"/>
      <c r="G5" s="74"/>
      <c r="H5" s="74"/>
      <c r="I5" s="74"/>
      <c r="J5" s="74"/>
    </row>
    <row r="6" spans="1:12" ht="12.75" customHeight="1" x14ac:dyDescent="0.25">
      <c r="A6" s="18">
        <v>2010</v>
      </c>
      <c r="B6" s="19">
        <v>41</v>
      </c>
      <c r="C6" s="19">
        <v>5</v>
      </c>
      <c r="D6" s="79">
        <f t="shared" ref="D6:D12" si="0">(C6/B6)*100</f>
        <v>12.195121951219512</v>
      </c>
      <c r="E6" s="21">
        <v>200000</v>
      </c>
      <c r="F6" s="21" t="s">
        <v>1</v>
      </c>
      <c r="G6" s="21">
        <v>450000</v>
      </c>
      <c r="H6" s="21">
        <v>320000</v>
      </c>
      <c r="I6" s="21">
        <v>300000</v>
      </c>
      <c r="J6" s="39">
        <v>333176.8439845274</v>
      </c>
      <c r="K6" s="19"/>
      <c r="L6" s="80"/>
    </row>
    <row r="7" spans="1:12" ht="12.75" customHeight="1" x14ac:dyDescent="0.25">
      <c r="A7" s="18">
        <v>2011</v>
      </c>
      <c r="B7" s="19">
        <v>42</v>
      </c>
      <c r="C7" s="19">
        <v>5</v>
      </c>
      <c r="D7" s="79">
        <f t="shared" si="0"/>
        <v>11.904761904761903</v>
      </c>
      <c r="E7" s="21">
        <v>250000</v>
      </c>
      <c r="F7" s="21" t="s">
        <v>1</v>
      </c>
      <c r="G7" s="21">
        <v>375000</v>
      </c>
      <c r="H7" s="21">
        <v>325000</v>
      </c>
      <c r="I7" s="21">
        <v>350000</v>
      </c>
      <c r="J7" s="39">
        <v>377523.03888514271</v>
      </c>
      <c r="K7" s="19"/>
      <c r="L7" s="80"/>
    </row>
    <row r="8" spans="1:12" ht="12.75" customHeight="1" x14ac:dyDescent="0.25">
      <c r="A8" s="18">
        <v>2012</v>
      </c>
      <c r="B8" s="19">
        <v>42</v>
      </c>
      <c r="C8" s="19">
        <v>5</v>
      </c>
      <c r="D8" s="79">
        <f t="shared" si="0"/>
        <v>11.904761904761903</v>
      </c>
      <c r="E8" s="21">
        <v>250000</v>
      </c>
      <c r="F8" s="21" t="s">
        <v>1</v>
      </c>
      <c r="G8" s="21">
        <v>500000</v>
      </c>
      <c r="H8" s="21">
        <v>354000</v>
      </c>
      <c r="I8" s="21">
        <v>300000</v>
      </c>
      <c r="J8" s="39">
        <v>320738.38319541694</v>
      </c>
      <c r="K8" s="19"/>
      <c r="L8" s="80"/>
    </row>
    <row r="9" spans="1:12" ht="12.75" customHeight="1" x14ac:dyDescent="0.25">
      <c r="A9" s="18">
        <v>2013</v>
      </c>
      <c r="B9" s="19">
        <v>42</v>
      </c>
      <c r="C9" s="19">
        <v>3</v>
      </c>
      <c r="D9" s="79">
        <f t="shared" si="0"/>
        <v>7.1428571428571423</v>
      </c>
      <c r="E9" s="21">
        <v>300000</v>
      </c>
      <c r="F9" s="21" t="s">
        <v>1</v>
      </c>
      <c r="G9" s="21">
        <v>450000</v>
      </c>
      <c r="H9" s="21">
        <v>366666.67</v>
      </c>
      <c r="I9" s="21">
        <v>350000</v>
      </c>
      <c r="J9" s="39">
        <v>374361.58695790614</v>
      </c>
      <c r="K9" s="19"/>
      <c r="L9" s="80"/>
    </row>
    <row r="10" spans="1:12" ht="12.75" customHeight="1" x14ac:dyDescent="0.25">
      <c r="A10" s="18">
        <v>2014</v>
      </c>
      <c r="B10" s="19">
        <v>41</v>
      </c>
      <c r="C10" s="25">
        <v>2</v>
      </c>
      <c r="D10" s="79">
        <f t="shared" si="0"/>
        <v>4.8780487804878048</v>
      </c>
      <c r="E10" s="39">
        <v>375000</v>
      </c>
      <c r="F10" s="39" t="s">
        <v>1</v>
      </c>
      <c r="G10" s="39">
        <v>450000</v>
      </c>
      <c r="H10" s="39">
        <v>412500</v>
      </c>
      <c r="I10" s="39">
        <v>412500</v>
      </c>
      <c r="J10" s="39">
        <v>442014.09933331201</v>
      </c>
      <c r="K10" s="19"/>
      <c r="L10" s="80"/>
    </row>
    <row r="11" spans="1:12" ht="12.75" customHeight="1" x14ac:dyDescent="0.25">
      <c r="A11" s="18">
        <v>2015</v>
      </c>
      <c r="B11" s="19">
        <v>47</v>
      </c>
      <c r="C11" s="25">
        <v>2</v>
      </c>
      <c r="D11" s="79">
        <f t="shared" si="0"/>
        <v>4.2553191489361701</v>
      </c>
      <c r="E11" s="39">
        <v>300000</v>
      </c>
      <c r="F11" s="39" t="s">
        <v>1</v>
      </c>
      <c r="G11" s="39">
        <v>350000</v>
      </c>
      <c r="H11" s="39">
        <v>325000</v>
      </c>
      <c r="I11" s="39">
        <v>325000</v>
      </c>
      <c r="J11" s="39">
        <v>348409.12717408646</v>
      </c>
      <c r="K11" s="19"/>
      <c r="L11" s="80"/>
    </row>
    <row r="12" spans="1:12" ht="12.75" customHeight="1" x14ac:dyDescent="0.25">
      <c r="A12" s="18">
        <v>2016</v>
      </c>
      <c r="B12" s="19">
        <v>49</v>
      </c>
      <c r="C12" s="25">
        <v>1</v>
      </c>
      <c r="D12" s="79">
        <f t="shared" si="0"/>
        <v>2.0408163265306123</v>
      </c>
      <c r="E12" s="39">
        <v>500000</v>
      </c>
      <c r="F12" s="39" t="s">
        <v>1</v>
      </c>
      <c r="G12" s="39">
        <v>500000</v>
      </c>
      <c r="H12" s="39">
        <v>500000</v>
      </c>
      <c r="I12" s="39">
        <v>500000</v>
      </c>
      <c r="J12" s="39">
        <v>530796.70069209614</v>
      </c>
      <c r="K12" s="19"/>
      <c r="L12" s="80"/>
    </row>
    <row r="13" spans="1:12" ht="12.75" customHeight="1" x14ac:dyDescent="0.25">
      <c r="A13" s="46">
        <v>2017</v>
      </c>
      <c r="B13" s="47">
        <v>54</v>
      </c>
      <c r="C13" s="25">
        <v>1</v>
      </c>
      <c r="D13" s="79">
        <f t="shared" ref="D13" si="1">(C13/B13)*100</f>
        <v>1.8518518518518516</v>
      </c>
      <c r="E13" s="39">
        <v>450000</v>
      </c>
      <c r="F13" s="39" t="s">
        <v>1</v>
      </c>
      <c r="G13" s="39">
        <v>450000</v>
      </c>
      <c r="H13" s="39">
        <v>450000</v>
      </c>
      <c r="I13" s="39">
        <v>450000</v>
      </c>
      <c r="J13" s="39">
        <v>469293.09863090253</v>
      </c>
      <c r="K13" s="47"/>
      <c r="L13" s="80"/>
    </row>
    <row r="14" spans="1:12" ht="12.75" customHeight="1" x14ac:dyDescent="0.25">
      <c r="A14" s="46">
        <v>2018</v>
      </c>
      <c r="B14" s="47">
        <v>53</v>
      </c>
      <c r="C14" s="25">
        <v>4</v>
      </c>
      <c r="D14" s="79">
        <f t="shared" ref="D14" si="2">(C14/B14)*100</f>
        <v>7.5471698113207548</v>
      </c>
      <c r="E14" s="39">
        <v>175000</v>
      </c>
      <c r="F14" s="39" t="s">
        <v>1</v>
      </c>
      <c r="G14" s="39">
        <v>400000</v>
      </c>
      <c r="H14" s="39">
        <v>237500</v>
      </c>
      <c r="I14" s="39">
        <v>187500</v>
      </c>
      <c r="J14" s="39">
        <v>191793.54445797807</v>
      </c>
      <c r="K14" s="47"/>
      <c r="L14" s="80"/>
    </row>
    <row r="15" spans="1:12" ht="12.75" customHeight="1" x14ac:dyDescent="0.25">
      <c r="A15" s="46">
        <v>2019</v>
      </c>
      <c r="B15" s="47">
        <v>49</v>
      </c>
      <c r="C15" s="25">
        <v>3</v>
      </c>
      <c r="D15" s="79">
        <f t="shared" ref="D15" si="3">(C15/B15)*100</f>
        <v>6.1224489795918364</v>
      </c>
      <c r="E15" s="39">
        <v>250000</v>
      </c>
      <c r="F15" s="39" t="s">
        <v>1</v>
      </c>
      <c r="G15" s="39">
        <v>300000</v>
      </c>
      <c r="H15" s="39">
        <v>283333</v>
      </c>
      <c r="I15" s="39">
        <v>300000</v>
      </c>
      <c r="J15" s="39">
        <v>301489.85819422011</v>
      </c>
      <c r="K15" s="47"/>
      <c r="L15" s="80"/>
    </row>
    <row r="16" spans="1:12" ht="12.75" customHeight="1" x14ac:dyDescent="0.25">
      <c r="A16" s="46">
        <v>2020</v>
      </c>
      <c r="B16" s="47">
        <v>53</v>
      </c>
      <c r="C16" s="25">
        <v>3</v>
      </c>
      <c r="D16" s="79">
        <v>5.6603773584905666</v>
      </c>
      <c r="E16" s="39">
        <v>300000</v>
      </c>
      <c r="F16" s="39" t="s">
        <v>1</v>
      </c>
      <c r="G16" s="39">
        <v>400000</v>
      </c>
      <c r="H16" s="39">
        <v>350000</v>
      </c>
      <c r="I16" s="39">
        <v>350000</v>
      </c>
      <c r="J16" s="39">
        <v>350000</v>
      </c>
      <c r="K16" s="47"/>
      <c r="L16" s="80"/>
    </row>
    <row r="17" spans="1:10" ht="6" customHeight="1" x14ac:dyDescent="0.25">
      <c r="A17" s="37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 customHeight="1" x14ac:dyDescent="0.25">
      <c r="A18" s="152" t="s">
        <v>24</v>
      </c>
      <c r="B18" s="153"/>
      <c r="C18" s="153"/>
      <c r="D18" s="153"/>
      <c r="E18" s="153"/>
      <c r="F18" s="153"/>
      <c r="G18" s="153"/>
      <c r="H18" s="153"/>
      <c r="I18" s="153"/>
      <c r="J18" s="153"/>
    </row>
  </sheetData>
  <mergeCells count="7">
    <mergeCell ref="A18:J18"/>
    <mergeCell ref="A2:J2"/>
    <mergeCell ref="C3:D3"/>
    <mergeCell ref="E3:G4"/>
    <mergeCell ref="H3:I3"/>
    <mergeCell ref="J3:J4"/>
    <mergeCell ref="B3:B4"/>
  </mergeCells>
  <hyperlinks>
    <hyperlink ref="I1" location="Innehåll!A1" display="Till innehållsförteckningen" xr:uid="{00000000-0004-0000-11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published="0"/>
  <dimension ref="A1:L18"/>
  <sheetViews>
    <sheetView workbookViewId="0">
      <pane ySplit="4" topLeftCell="A5" activePane="bottomLeft" state="frozen"/>
      <selection pane="bottomLeft" activeCell="K19" sqref="K19"/>
    </sheetView>
  </sheetViews>
  <sheetFormatPr defaultColWidth="9.1796875" defaultRowHeight="12.5" x14ac:dyDescent="0.25"/>
  <cols>
    <col min="1" max="1" width="8.1796875" style="29" customWidth="1"/>
    <col min="2" max="5" width="7.7265625" style="29" customWidth="1"/>
    <col min="6" max="6" width="2.7265625" style="29" customWidth="1"/>
    <col min="7" max="7" width="7.7265625" style="29" customWidth="1"/>
    <col min="8" max="10" width="10.7265625" style="29" customWidth="1"/>
    <col min="11" max="16384" width="9.1796875" style="29"/>
  </cols>
  <sheetData>
    <row r="1" spans="1:12" ht="32.25" customHeight="1" x14ac:dyDescent="0.25">
      <c r="I1" s="53" t="s">
        <v>25</v>
      </c>
    </row>
    <row r="2" spans="1:12" ht="45" customHeight="1" x14ac:dyDescent="0.3">
      <c r="A2" s="151" t="s">
        <v>57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5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5">
      <c r="A4" s="17"/>
      <c r="B4" s="156"/>
      <c r="C4" s="75" t="s">
        <v>0</v>
      </c>
      <c r="D4" s="75" t="s">
        <v>4</v>
      </c>
      <c r="E4" s="156"/>
      <c r="F4" s="156"/>
      <c r="G4" s="156"/>
      <c r="H4" s="75" t="s">
        <v>6</v>
      </c>
      <c r="I4" s="75" t="s">
        <v>7</v>
      </c>
      <c r="J4" s="156"/>
    </row>
    <row r="5" spans="1:12" ht="6" customHeight="1" x14ac:dyDescent="0.25">
      <c r="A5" s="15"/>
      <c r="B5" s="74"/>
      <c r="C5" s="74"/>
      <c r="D5" s="74"/>
      <c r="E5" s="74"/>
      <c r="F5" s="74"/>
      <c r="G5" s="74"/>
      <c r="H5" s="74"/>
      <c r="I5" s="74"/>
      <c r="J5" s="74"/>
    </row>
    <row r="6" spans="1:12" ht="12.75" customHeight="1" x14ac:dyDescent="0.25">
      <c r="A6" s="18">
        <v>2010</v>
      </c>
      <c r="B6" s="19">
        <v>41</v>
      </c>
      <c r="C6" s="19">
        <v>22</v>
      </c>
      <c r="D6" s="79">
        <f t="shared" ref="D6:D12" si="0">(C6/B6)*100</f>
        <v>53.658536585365859</v>
      </c>
      <c r="E6" s="21">
        <v>45000</v>
      </c>
      <c r="F6" s="21" t="s">
        <v>1</v>
      </c>
      <c r="G6" s="21">
        <v>140000</v>
      </c>
      <c r="H6" s="21">
        <v>81136.36</v>
      </c>
      <c r="I6" s="21">
        <v>70000</v>
      </c>
      <c r="J6" s="39">
        <v>77741.263596389719</v>
      </c>
      <c r="K6" s="19"/>
      <c r="L6" s="80"/>
    </row>
    <row r="7" spans="1:12" ht="12.75" customHeight="1" x14ac:dyDescent="0.25">
      <c r="A7" s="18">
        <v>2011</v>
      </c>
      <c r="B7" s="19">
        <v>42</v>
      </c>
      <c r="C7" s="19">
        <v>14</v>
      </c>
      <c r="D7" s="79">
        <f t="shared" si="0"/>
        <v>33.333333333333329</v>
      </c>
      <c r="E7" s="21">
        <v>45000</v>
      </c>
      <c r="F7" s="21" t="s">
        <v>1</v>
      </c>
      <c r="G7" s="21">
        <v>100000</v>
      </c>
      <c r="H7" s="21">
        <v>68214.289999999994</v>
      </c>
      <c r="I7" s="21">
        <v>70000</v>
      </c>
      <c r="J7" s="39">
        <v>75504.607777028548</v>
      </c>
      <c r="K7" s="19"/>
      <c r="L7" s="80"/>
    </row>
    <row r="8" spans="1:12" ht="12.75" customHeight="1" x14ac:dyDescent="0.25">
      <c r="A8" s="18">
        <v>2012</v>
      </c>
      <c r="B8" s="19">
        <v>42</v>
      </c>
      <c r="C8" s="19">
        <v>17</v>
      </c>
      <c r="D8" s="79">
        <f t="shared" si="0"/>
        <v>40.476190476190474</v>
      </c>
      <c r="E8" s="21">
        <v>17500</v>
      </c>
      <c r="F8" s="21" t="s">
        <v>1</v>
      </c>
      <c r="G8" s="21">
        <v>150000</v>
      </c>
      <c r="H8" s="21">
        <v>73676.47</v>
      </c>
      <c r="I8" s="21">
        <v>70000</v>
      </c>
      <c r="J8" s="39">
        <v>74838.956078930627</v>
      </c>
      <c r="K8" s="19"/>
      <c r="L8" s="80"/>
    </row>
    <row r="9" spans="1:12" ht="12.75" customHeight="1" x14ac:dyDescent="0.25">
      <c r="A9" s="18">
        <v>2013</v>
      </c>
      <c r="B9" s="19">
        <v>42</v>
      </c>
      <c r="C9" s="19">
        <v>13</v>
      </c>
      <c r="D9" s="79">
        <f t="shared" si="0"/>
        <v>30.952380952380953</v>
      </c>
      <c r="E9" s="21">
        <v>25000</v>
      </c>
      <c r="F9" s="21" t="s">
        <v>1</v>
      </c>
      <c r="G9" s="21">
        <v>100000</v>
      </c>
      <c r="H9" s="21">
        <v>69038.460000000006</v>
      </c>
      <c r="I9" s="21">
        <v>65000</v>
      </c>
      <c r="J9" s="39">
        <v>69524.294720753998</v>
      </c>
      <c r="K9" s="19"/>
      <c r="L9" s="80"/>
    </row>
    <row r="10" spans="1:12" ht="12.75" customHeight="1" x14ac:dyDescent="0.25">
      <c r="A10" s="18">
        <v>2014</v>
      </c>
      <c r="B10" s="19">
        <v>41</v>
      </c>
      <c r="C10" s="25">
        <v>13</v>
      </c>
      <c r="D10" s="79">
        <f t="shared" si="0"/>
        <v>31.707317073170731</v>
      </c>
      <c r="E10" s="39">
        <v>55000</v>
      </c>
      <c r="F10" s="39" t="s">
        <v>1</v>
      </c>
      <c r="G10" s="39">
        <v>150000</v>
      </c>
      <c r="H10" s="39">
        <v>90000</v>
      </c>
      <c r="I10" s="39">
        <v>90000</v>
      </c>
      <c r="J10" s="39">
        <v>96439.439854540804</v>
      </c>
      <c r="K10" s="19"/>
      <c r="L10" s="80"/>
    </row>
    <row r="11" spans="1:12" ht="12.75" customHeight="1" x14ac:dyDescent="0.25">
      <c r="A11" s="18">
        <v>2015</v>
      </c>
      <c r="B11" s="19">
        <v>47</v>
      </c>
      <c r="C11" s="25">
        <v>28</v>
      </c>
      <c r="D11" s="79">
        <f t="shared" si="0"/>
        <v>59.574468085106382</v>
      </c>
      <c r="E11" s="39">
        <v>35000</v>
      </c>
      <c r="F11" s="39" t="s">
        <v>1</v>
      </c>
      <c r="G11" s="39">
        <v>200000</v>
      </c>
      <c r="H11" s="39">
        <v>84428.57</v>
      </c>
      <c r="I11" s="39">
        <v>82500</v>
      </c>
      <c r="J11" s="39">
        <v>88442.31689803733</v>
      </c>
      <c r="K11" s="19"/>
      <c r="L11" s="80"/>
    </row>
    <row r="12" spans="1:12" ht="12.75" customHeight="1" x14ac:dyDescent="0.25">
      <c r="A12" s="18">
        <v>2016</v>
      </c>
      <c r="B12" s="19">
        <v>49</v>
      </c>
      <c r="C12" s="25">
        <v>24</v>
      </c>
      <c r="D12" s="79">
        <f t="shared" si="0"/>
        <v>48.979591836734691</v>
      </c>
      <c r="E12" s="39">
        <v>30000</v>
      </c>
      <c r="F12" s="39" t="s">
        <v>1</v>
      </c>
      <c r="G12" s="39">
        <v>100000</v>
      </c>
      <c r="H12" s="39">
        <v>66093.75</v>
      </c>
      <c r="I12" s="39">
        <v>65000</v>
      </c>
      <c r="J12" s="39">
        <v>69003.571089972509</v>
      </c>
      <c r="K12" s="19"/>
      <c r="L12" s="80"/>
    </row>
    <row r="13" spans="1:12" ht="12.75" customHeight="1" x14ac:dyDescent="0.25">
      <c r="A13" s="46">
        <v>2017</v>
      </c>
      <c r="B13" s="47">
        <v>54</v>
      </c>
      <c r="C13" s="25">
        <v>25</v>
      </c>
      <c r="D13" s="79">
        <f t="shared" ref="D13" si="1">(C13/B13)*100</f>
        <v>46.296296296296298</v>
      </c>
      <c r="E13" s="39">
        <v>30000</v>
      </c>
      <c r="F13" s="39" t="s">
        <v>1</v>
      </c>
      <c r="G13" s="39">
        <v>175000</v>
      </c>
      <c r="H13" s="39">
        <v>68816.679999999993</v>
      </c>
      <c r="I13" s="39">
        <v>60000</v>
      </c>
      <c r="J13" s="39">
        <v>62572.413150787004</v>
      </c>
      <c r="K13" s="47"/>
      <c r="L13" s="80"/>
    </row>
    <row r="14" spans="1:12" ht="12.75" customHeight="1" x14ac:dyDescent="0.25">
      <c r="A14" s="46">
        <v>2018</v>
      </c>
      <c r="B14" s="47">
        <v>53</v>
      </c>
      <c r="C14" s="25">
        <v>34</v>
      </c>
      <c r="D14" s="79">
        <f t="shared" ref="D14" si="2">(C14/B14)*100</f>
        <v>64.15094339622641</v>
      </c>
      <c r="E14" s="39">
        <v>27000</v>
      </c>
      <c r="F14" s="39" t="s">
        <v>1</v>
      </c>
      <c r="G14" s="39">
        <v>175000</v>
      </c>
      <c r="H14" s="39">
        <v>69676</v>
      </c>
      <c r="I14" s="39">
        <v>60000</v>
      </c>
      <c r="J14" s="39">
        <v>61373.934226552985</v>
      </c>
      <c r="K14" s="47"/>
      <c r="L14" s="80"/>
    </row>
    <row r="15" spans="1:12" ht="12.75" customHeight="1" x14ac:dyDescent="0.25">
      <c r="A15" s="46">
        <v>2019</v>
      </c>
      <c r="B15" s="47">
        <v>49</v>
      </c>
      <c r="C15" s="25">
        <v>30</v>
      </c>
      <c r="D15" s="79">
        <f t="shared" ref="D15" si="3">(C15/B15)*100</f>
        <v>61.224489795918366</v>
      </c>
      <c r="E15" s="39">
        <v>22500</v>
      </c>
      <c r="F15" s="39" t="s">
        <v>1</v>
      </c>
      <c r="G15" s="39">
        <v>150000</v>
      </c>
      <c r="H15" s="39">
        <v>60800</v>
      </c>
      <c r="I15" s="39">
        <v>55000</v>
      </c>
      <c r="J15" s="39">
        <v>55273.140668940352</v>
      </c>
      <c r="K15" s="47"/>
      <c r="L15" s="80"/>
    </row>
    <row r="16" spans="1:12" ht="12.75" customHeight="1" x14ac:dyDescent="0.25">
      <c r="A16" s="46">
        <v>2020</v>
      </c>
      <c r="B16" s="47">
        <v>53</v>
      </c>
      <c r="C16" s="25">
        <v>38</v>
      </c>
      <c r="D16" s="79">
        <v>71.698113207547166</v>
      </c>
      <c r="E16" s="39">
        <v>32500</v>
      </c>
      <c r="F16" s="39" t="s">
        <v>1</v>
      </c>
      <c r="G16" s="39">
        <v>200000</v>
      </c>
      <c r="H16" s="39">
        <v>70421.05</v>
      </c>
      <c r="I16" s="39">
        <v>55000</v>
      </c>
      <c r="J16" s="39">
        <v>55000</v>
      </c>
      <c r="K16" s="47"/>
      <c r="L16" s="80"/>
    </row>
    <row r="17" spans="1:10" ht="6" customHeight="1" x14ac:dyDescent="0.25">
      <c r="A17" s="37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 customHeight="1" x14ac:dyDescent="0.25">
      <c r="A18" s="152" t="s">
        <v>24</v>
      </c>
      <c r="B18" s="153"/>
      <c r="C18" s="153"/>
      <c r="D18" s="153"/>
      <c r="E18" s="153"/>
      <c r="F18" s="153"/>
      <c r="G18" s="153"/>
      <c r="H18" s="153"/>
      <c r="I18" s="153"/>
      <c r="J18" s="153"/>
    </row>
  </sheetData>
  <mergeCells count="7">
    <mergeCell ref="A18:J18"/>
    <mergeCell ref="A2:J2"/>
    <mergeCell ref="C3:D3"/>
    <mergeCell ref="E3:G4"/>
    <mergeCell ref="H3:I3"/>
    <mergeCell ref="J3:J4"/>
    <mergeCell ref="B3:B4"/>
  </mergeCells>
  <hyperlinks>
    <hyperlink ref="I1" location="Innehåll!A1" display="Till innehållsförteckningen" xr:uid="{00000000-0004-0000-12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B17" sqref="B17"/>
    </sheetView>
  </sheetViews>
  <sheetFormatPr defaultColWidth="9.1796875" defaultRowHeight="14.5" x14ac:dyDescent="0.35"/>
  <cols>
    <col min="1" max="1" width="16.7265625" style="3" customWidth="1"/>
    <col min="2" max="2" width="70" style="2" customWidth="1"/>
    <col min="3" max="16384" width="9.1796875" style="2"/>
  </cols>
  <sheetData>
    <row r="1" spans="1:2" x14ac:dyDescent="0.35">
      <c r="A1" s="147"/>
      <c r="B1" s="148"/>
    </row>
    <row r="2" spans="1:2" s="7" customFormat="1" x14ac:dyDescent="0.35">
      <c r="A2" s="8"/>
    </row>
    <row r="3" spans="1:2" s="7" customFormat="1" x14ac:dyDescent="0.35">
      <c r="A3" s="8"/>
    </row>
    <row r="4" spans="1:2" ht="45" customHeight="1" x14ac:dyDescent="0.35">
      <c r="A4" s="14" t="s">
        <v>10</v>
      </c>
      <c r="B4" s="139" t="s">
        <v>80</v>
      </c>
    </row>
    <row r="5" spans="1:2" x14ac:dyDescent="0.35">
      <c r="A5" s="9"/>
    </row>
    <row r="6" spans="1:2" ht="30" customHeight="1" x14ac:dyDescent="0.35">
      <c r="A6" s="14" t="s">
        <v>12</v>
      </c>
      <c r="B6" s="81" t="s">
        <v>36</v>
      </c>
    </row>
    <row r="7" spans="1:2" x14ac:dyDescent="0.35">
      <c r="A7" s="14"/>
      <c r="B7" s="13"/>
    </row>
    <row r="8" spans="1:2" ht="45" customHeight="1" x14ac:dyDescent="0.35">
      <c r="A8" s="9"/>
      <c r="B8" s="81" t="s">
        <v>81</v>
      </c>
    </row>
    <row r="9" spans="1:2" x14ac:dyDescent="0.35">
      <c r="A9" s="9"/>
      <c r="B9" s="13"/>
    </row>
    <row r="10" spans="1:2" ht="15" customHeight="1" x14ac:dyDescent="0.35">
      <c r="A10" s="9" t="s">
        <v>14</v>
      </c>
      <c r="B10" s="121" t="s">
        <v>48</v>
      </c>
    </row>
    <row r="11" spans="1:2" x14ac:dyDescent="0.35">
      <c r="A11" s="9"/>
      <c r="B11" s="12"/>
    </row>
    <row r="12" spans="1:2" s="10" customFormat="1" ht="15" customHeight="1" x14ac:dyDescent="0.35">
      <c r="A12" s="11" t="s">
        <v>11</v>
      </c>
      <c r="B12" s="140" t="s">
        <v>79</v>
      </c>
    </row>
    <row r="13" spans="1:2" x14ac:dyDescent="0.35">
      <c r="A13" s="9"/>
    </row>
    <row r="14" spans="1:2" x14ac:dyDescent="0.35">
      <c r="A14" s="6"/>
      <c r="B14" s="5"/>
    </row>
    <row r="15" spans="1:2" x14ac:dyDescent="0.35">
      <c r="A15" s="6"/>
      <c r="B15" s="5"/>
    </row>
    <row r="16" spans="1:2" x14ac:dyDescent="0.35">
      <c r="A16" s="6"/>
      <c r="B16" s="5"/>
    </row>
    <row r="17" spans="1:2" x14ac:dyDescent="0.35">
      <c r="A17" s="6"/>
      <c r="B17" s="5"/>
    </row>
    <row r="18" spans="1:2" x14ac:dyDescent="0.35">
      <c r="A18" s="6"/>
      <c r="B18" s="5"/>
    </row>
    <row r="19" spans="1:2" x14ac:dyDescent="0.35">
      <c r="A19" s="6"/>
      <c r="B19" s="5"/>
    </row>
    <row r="20" spans="1:2" x14ac:dyDescent="0.35">
      <c r="A20" s="6"/>
      <c r="B20" s="5"/>
    </row>
    <row r="21" spans="1:2" x14ac:dyDescent="0.35">
      <c r="A21" s="6"/>
      <c r="B21" s="5"/>
    </row>
    <row r="25" spans="1:2" x14ac:dyDescent="0.35">
      <c r="B25" s="4"/>
    </row>
    <row r="34" spans="10:10" x14ac:dyDescent="0.35">
      <c r="J34" s="138"/>
    </row>
    <row r="35" spans="10:10" x14ac:dyDescent="0.35">
      <c r="J35" s="138"/>
    </row>
    <row r="36" spans="10:10" x14ac:dyDescent="0.35">
      <c r="J36" s="138"/>
    </row>
    <row r="37" spans="10:10" x14ac:dyDescent="0.35">
      <c r="J37" s="138"/>
    </row>
    <row r="38" spans="10:10" x14ac:dyDescent="0.35">
      <c r="J38" s="138"/>
    </row>
  </sheetData>
  <mergeCells count="1">
    <mergeCell ref="A1:B1"/>
  </mergeCells>
  <hyperlinks>
    <hyperlink ref="B10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published="0"/>
  <dimension ref="A1:L18"/>
  <sheetViews>
    <sheetView workbookViewId="0">
      <pane ySplit="4" topLeftCell="A5" activePane="bottomLeft" state="frozen"/>
      <selection pane="bottomLeft" activeCell="A5" sqref="A5:XFD5"/>
    </sheetView>
  </sheetViews>
  <sheetFormatPr defaultColWidth="9.1796875" defaultRowHeight="12.5" x14ac:dyDescent="0.25"/>
  <cols>
    <col min="1" max="1" width="8.1796875" style="29" customWidth="1"/>
    <col min="2" max="5" width="7.7265625" style="29" customWidth="1"/>
    <col min="6" max="6" width="2.7265625" style="29" customWidth="1"/>
    <col min="7" max="7" width="7.7265625" style="29" customWidth="1"/>
    <col min="8" max="10" width="10.7265625" style="29" customWidth="1"/>
    <col min="11" max="16384" width="9.1796875" style="29"/>
  </cols>
  <sheetData>
    <row r="1" spans="1:12" ht="32.25" customHeight="1" x14ac:dyDescent="0.25">
      <c r="I1" s="53" t="s">
        <v>25</v>
      </c>
    </row>
    <row r="2" spans="1:12" ht="45" customHeight="1" x14ac:dyDescent="0.3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5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5">
      <c r="A4" s="17"/>
      <c r="B4" s="156"/>
      <c r="C4" s="75" t="s">
        <v>0</v>
      </c>
      <c r="D4" s="75" t="s">
        <v>4</v>
      </c>
      <c r="E4" s="156"/>
      <c r="F4" s="156"/>
      <c r="G4" s="156"/>
      <c r="H4" s="75" t="s">
        <v>6</v>
      </c>
      <c r="I4" s="75" t="s">
        <v>7</v>
      </c>
      <c r="J4" s="156"/>
    </row>
    <row r="5" spans="1:12" ht="6" customHeight="1" x14ac:dyDescent="0.25">
      <c r="A5" s="15"/>
      <c r="B5" s="74"/>
      <c r="C5" s="74"/>
      <c r="D5" s="74"/>
      <c r="E5" s="74"/>
      <c r="F5" s="74"/>
      <c r="G5" s="74"/>
      <c r="H5" s="74"/>
      <c r="I5" s="74"/>
      <c r="J5" s="74"/>
    </row>
    <row r="6" spans="1:12" ht="12.75" customHeight="1" x14ac:dyDescent="0.25">
      <c r="A6" s="18">
        <v>2010</v>
      </c>
      <c r="B6" s="19">
        <v>41</v>
      </c>
      <c r="C6" s="19">
        <v>9</v>
      </c>
      <c r="D6" s="79">
        <f t="shared" ref="D6:D12" si="0">(C6/B6)*100</f>
        <v>21.951219512195124</v>
      </c>
      <c r="E6" s="21">
        <v>190000</v>
      </c>
      <c r="F6" s="21" t="s">
        <v>1</v>
      </c>
      <c r="G6" s="21">
        <v>500000</v>
      </c>
      <c r="H6" s="21">
        <v>351666.67</v>
      </c>
      <c r="I6" s="21">
        <v>375000</v>
      </c>
      <c r="J6" s="25">
        <v>416471.05498065922</v>
      </c>
      <c r="K6" s="19"/>
      <c r="L6" s="80"/>
    </row>
    <row r="7" spans="1:12" ht="12.75" customHeight="1" x14ac:dyDescent="0.25">
      <c r="A7" s="18">
        <v>2011</v>
      </c>
      <c r="B7" s="19">
        <v>42</v>
      </c>
      <c r="C7" s="19">
        <v>7</v>
      </c>
      <c r="D7" s="79">
        <f t="shared" si="0"/>
        <v>16.666666666666664</v>
      </c>
      <c r="E7" s="21">
        <v>200000</v>
      </c>
      <c r="F7" s="21" t="s">
        <v>1</v>
      </c>
      <c r="G7" s="21">
        <v>500000</v>
      </c>
      <c r="H7" s="21">
        <v>353571.43</v>
      </c>
      <c r="I7" s="21">
        <v>350000</v>
      </c>
      <c r="J7" s="25">
        <v>377523.03888514271</v>
      </c>
      <c r="K7" s="19"/>
      <c r="L7" s="80"/>
    </row>
    <row r="8" spans="1:12" ht="12.75" customHeight="1" x14ac:dyDescent="0.25">
      <c r="A8" s="18">
        <v>2012</v>
      </c>
      <c r="B8" s="19">
        <v>42</v>
      </c>
      <c r="C8" s="19">
        <v>6</v>
      </c>
      <c r="D8" s="79">
        <f t="shared" si="0"/>
        <v>14.285714285714285</v>
      </c>
      <c r="E8" s="21">
        <v>300000</v>
      </c>
      <c r="F8" s="21" t="s">
        <v>1</v>
      </c>
      <c r="G8" s="21">
        <v>450000</v>
      </c>
      <c r="H8" s="21">
        <v>366666.67</v>
      </c>
      <c r="I8" s="21">
        <v>350000</v>
      </c>
      <c r="J8" s="25">
        <v>374194.78039465315</v>
      </c>
      <c r="K8" s="19"/>
      <c r="L8" s="80"/>
    </row>
    <row r="9" spans="1:12" ht="12.75" customHeight="1" x14ac:dyDescent="0.25">
      <c r="A9" s="18">
        <v>2013</v>
      </c>
      <c r="B9" s="19">
        <v>42</v>
      </c>
      <c r="C9" s="19">
        <v>10</v>
      </c>
      <c r="D9" s="79">
        <f t="shared" si="0"/>
        <v>23.809523809523807</v>
      </c>
      <c r="E9" s="21">
        <v>90000</v>
      </c>
      <c r="F9" s="21" t="s">
        <v>1</v>
      </c>
      <c r="G9" s="21">
        <v>600000</v>
      </c>
      <c r="H9" s="21">
        <v>320500</v>
      </c>
      <c r="I9" s="21">
        <v>287500</v>
      </c>
      <c r="J9" s="25">
        <v>307511.30357256572</v>
      </c>
      <c r="K9" s="19"/>
      <c r="L9" s="80"/>
    </row>
    <row r="10" spans="1:12" ht="12.75" customHeight="1" x14ac:dyDescent="0.25">
      <c r="A10" s="18">
        <v>2014</v>
      </c>
      <c r="B10" s="19">
        <v>41</v>
      </c>
      <c r="C10" s="25">
        <v>8</v>
      </c>
      <c r="D10" s="79">
        <f t="shared" si="0"/>
        <v>19.512195121951219</v>
      </c>
      <c r="E10" s="39">
        <v>90000</v>
      </c>
      <c r="F10" s="39" t="s">
        <v>1</v>
      </c>
      <c r="G10" s="39">
        <v>600000</v>
      </c>
      <c r="H10" s="39">
        <v>341250</v>
      </c>
      <c r="I10" s="39">
        <v>300000</v>
      </c>
      <c r="J10" s="25">
        <v>321464.79951513605</v>
      </c>
      <c r="K10" s="19"/>
      <c r="L10" s="80"/>
    </row>
    <row r="11" spans="1:12" ht="12.75" customHeight="1" x14ac:dyDescent="0.25">
      <c r="A11" s="18">
        <v>2015</v>
      </c>
      <c r="B11" s="19">
        <v>47</v>
      </c>
      <c r="C11" s="25">
        <v>13</v>
      </c>
      <c r="D11" s="79">
        <f t="shared" si="0"/>
        <v>27.659574468085108</v>
      </c>
      <c r="E11" s="39">
        <v>90000</v>
      </c>
      <c r="F11" s="39" t="s">
        <v>1</v>
      </c>
      <c r="G11" s="39">
        <v>500000</v>
      </c>
      <c r="H11" s="39">
        <v>339615.38</v>
      </c>
      <c r="I11" s="39">
        <v>350000</v>
      </c>
      <c r="J11" s="25">
        <v>375209.82926440082</v>
      </c>
      <c r="K11" s="19"/>
      <c r="L11" s="80"/>
    </row>
    <row r="12" spans="1:12" ht="12.75" customHeight="1" x14ac:dyDescent="0.25">
      <c r="A12" s="18">
        <v>2016</v>
      </c>
      <c r="B12" s="19">
        <v>49</v>
      </c>
      <c r="C12" s="25">
        <v>12</v>
      </c>
      <c r="D12" s="79">
        <f t="shared" si="0"/>
        <v>24.489795918367346</v>
      </c>
      <c r="E12" s="39">
        <v>350000</v>
      </c>
      <c r="F12" s="39" t="s">
        <v>1</v>
      </c>
      <c r="G12" s="39">
        <v>500000</v>
      </c>
      <c r="H12" s="39">
        <v>410291.66666666669</v>
      </c>
      <c r="I12" s="39">
        <v>400000</v>
      </c>
      <c r="J12" s="25">
        <v>424637.36055367696</v>
      </c>
      <c r="K12" s="19"/>
      <c r="L12" s="80"/>
    </row>
    <row r="13" spans="1:12" ht="12.75" customHeight="1" x14ac:dyDescent="0.25">
      <c r="A13" s="46">
        <v>2017</v>
      </c>
      <c r="B13" s="47">
        <v>54</v>
      </c>
      <c r="C13" s="25">
        <v>20</v>
      </c>
      <c r="D13" s="79">
        <f t="shared" ref="D13" si="1">(C13/B13)*100</f>
        <v>37.037037037037038</v>
      </c>
      <c r="E13" s="39">
        <v>65000</v>
      </c>
      <c r="F13" s="39" t="s">
        <v>1</v>
      </c>
      <c r="G13" s="39">
        <v>700000</v>
      </c>
      <c r="H13" s="39">
        <v>403658.35</v>
      </c>
      <c r="I13" s="39">
        <v>400000</v>
      </c>
      <c r="J13" s="25">
        <v>417149.4210052467</v>
      </c>
      <c r="K13" s="47"/>
      <c r="L13" s="80"/>
    </row>
    <row r="14" spans="1:12" ht="12.75" customHeight="1" x14ac:dyDescent="0.25">
      <c r="A14" s="46">
        <v>2018</v>
      </c>
      <c r="B14" s="47">
        <v>53</v>
      </c>
      <c r="C14" s="25">
        <v>25</v>
      </c>
      <c r="D14" s="79">
        <f t="shared" ref="D14" si="2">(C14/B14)*100</f>
        <v>47.169811320754718</v>
      </c>
      <c r="E14" s="39">
        <v>250000</v>
      </c>
      <c r="F14" s="39" t="s">
        <v>1</v>
      </c>
      <c r="G14" s="39">
        <v>650000</v>
      </c>
      <c r="H14" s="39">
        <v>385600</v>
      </c>
      <c r="I14" s="39">
        <v>370000</v>
      </c>
      <c r="J14" s="25">
        <v>378472.59439707675</v>
      </c>
      <c r="K14" s="47"/>
      <c r="L14" s="80"/>
    </row>
    <row r="15" spans="1:12" ht="12.75" customHeight="1" x14ac:dyDescent="0.25">
      <c r="A15" s="46">
        <v>2019</v>
      </c>
      <c r="B15" s="47">
        <v>49</v>
      </c>
      <c r="C15" s="25">
        <v>17</v>
      </c>
      <c r="D15" s="79">
        <f t="shared" ref="D15" si="3">(C15/B15)*100</f>
        <v>34.693877551020407</v>
      </c>
      <c r="E15" s="39">
        <v>82500</v>
      </c>
      <c r="F15" s="39" t="s">
        <v>1</v>
      </c>
      <c r="G15" s="39">
        <v>500000</v>
      </c>
      <c r="H15" s="39">
        <v>362500</v>
      </c>
      <c r="I15" s="39">
        <v>360000</v>
      </c>
      <c r="J15" s="25">
        <v>361787.82983306411</v>
      </c>
      <c r="K15" s="47"/>
      <c r="L15" s="80"/>
    </row>
    <row r="16" spans="1:12" ht="12.75" customHeight="1" x14ac:dyDescent="0.25">
      <c r="A16" s="46">
        <v>2020</v>
      </c>
      <c r="B16" s="47">
        <v>53</v>
      </c>
      <c r="C16" s="25">
        <v>27</v>
      </c>
      <c r="D16" s="79">
        <v>50.943396226415096</v>
      </c>
      <c r="E16" s="39">
        <v>250000</v>
      </c>
      <c r="F16" s="39" t="s">
        <v>1</v>
      </c>
      <c r="G16" s="39">
        <v>825000</v>
      </c>
      <c r="H16" s="39">
        <v>463222.22</v>
      </c>
      <c r="I16" s="39">
        <v>425000</v>
      </c>
      <c r="J16" s="25">
        <v>425000</v>
      </c>
      <c r="K16" s="47"/>
      <c r="L16" s="80"/>
    </row>
    <row r="17" spans="1:10" ht="6" customHeight="1" x14ac:dyDescent="0.25">
      <c r="A17" s="37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 customHeight="1" x14ac:dyDescent="0.25">
      <c r="A18" s="152" t="s">
        <v>24</v>
      </c>
      <c r="B18" s="153"/>
      <c r="C18" s="153"/>
      <c r="D18" s="153"/>
      <c r="E18" s="153"/>
      <c r="F18" s="153"/>
      <c r="G18" s="153"/>
      <c r="H18" s="153"/>
      <c r="I18" s="153"/>
      <c r="J18" s="153"/>
    </row>
  </sheetData>
  <mergeCells count="7">
    <mergeCell ref="A18:J18"/>
    <mergeCell ref="A2:J2"/>
    <mergeCell ref="C3:D3"/>
    <mergeCell ref="E3:G4"/>
    <mergeCell ref="H3:I3"/>
    <mergeCell ref="J3:J4"/>
    <mergeCell ref="B3:B4"/>
  </mergeCells>
  <hyperlinks>
    <hyperlink ref="I1" location="Innehåll!A1" display="Till innehållsförteckningen" xr:uid="{00000000-0004-0000-1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published="0"/>
  <dimension ref="A1:L18"/>
  <sheetViews>
    <sheetView workbookViewId="0">
      <pane ySplit="4" topLeftCell="A5" activePane="bottomLeft" state="frozen"/>
      <selection pane="bottomLeft" activeCell="I20" sqref="I20"/>
    </sheetView>
  </sheetViews>
  <sheetFormatPr defaultColWidth="9.1796875" defaultRowHeight="12.5" x14ac:dyDescent="0.25"/>
  <cols>
    <col min="1" max="1" width="8.1796875" style="29" customWidth="1"/>
    <col min="2" max="5" width="7.7265625" style="29" customWidth="1"/>
    <col min="6" max="6" width="2.7265625" style="29" customWidth="1"/>
    <col min="7" max="7" width="7.7265625" style="29" customWidth="1"/>
    <col min="8" max="10" width="10.7265625" style="29" customWidth="1"/>
    <col min="11" max="16384" width="9.1796875" style="29"/>
  </cols>
  <sheetData>
    <row r="1" spans="1:12" ht="32.25" customHeight="1" x14ac:dyDescent="0.25">
      <c r="I1" s="53" t="s">
        <v>25</v>
      </c>
    </row>
    <row r="2" spans="1:12" ht="45" customHeight="1" x14ac:dyDescent="0.3">
      <c r="A2" s="151" t="s">
        <v>55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5" customHeight="1" x14ac:dyDescent="0.25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2" ht="15" customHeight="1" x14ac:dyDescent="0.25">
      <c r="A4" s="17"/>
      <c r="B4" s="156"/>
      <c r="C4" s="75" t="s">
        <v>0</v>
      </c>
      <c r="D4" s="75" t="s">
        <v>4</v>
      </c>
      <c r="E4" s="156"/>
      <c r="F4" s="156"/>
      <c r="G4" s="156"/>
      <c r="H4" s="75" t="s">
        <v>6</v>
      </c>
      <c r="I4" s="75" t="s">
        <v>7</v>
      </c>
      <c r="J4" s="156"/>
    </row>
    <row r="5" spans="1:12" ht="6" customHeight="1" x14ac:dyDescent="0.25">
      <c r="A5" s="15"/>
      <c r="B5" s="74"/>
      <c r="C5" s="74"/>
      <c r="D5" s="74"/>
      <c r="E5" s="74"/>
      <c r="F5" s="74"/>
      <c r="G5" s="74"/>
      <c r="H5" s="74"/>
      <c r="I5" s="74"/>
      <c r="J5" s="74"/>
    </row>
    <row r="6" spans="1:12" ht="12.75" customHeight="1" x14ac:dyDescent="0.25">
      <c r="A6" s="18">
        <v>2010</v>
      </c>
      <c r="B6" s="19">
        <v>41</v>
      </c>
      <c r="C6" s="19">
        <v>3</v>
      </c>
      <c r="D6" s="79">
        <f t="shared" ref="D6:D12" si="0">(C6/B6)*100</f>
        <v>7.3170731707317067</v>
      </c>
      <c r="E6" s="21">
        <v>25000</v>
      </c>
      <c r="F6" s="21" t="s">
        <v>1</v>
      </c>
      <c r="G6" s="21">
        <v>50000</v>
      </c>
      <c r="H6" s="21">
        <v>33333.33</v>
      </c>
      <c r="I6" s="21">
        <v>25000</v>
      </c>
      <c r="J6" s="39">
        <v>27764.736998710614</v>
      </c>
      <c r="K6" s="19"/>
      <c r="L6" s="80"/>
    </row>
    <row r="7" spans="1:12" ht="12.75" customHeight="1" x14ac:dyDescent="0.25">
      <c r="A7" s="18">
        <v>2011</v>
      </c>
      <c r="B7" s="19">
        <v>42</v>
      </c>
      <c r="C7" s="19">
        <v>2</v>
      </c>
      <c r="D7" s="79">
        <f t="shared" si="0"/>
        <v>4.7619047619047619</v>
      </c>
      <c r="E7" s="21">
        <v>25000</v>
      </c>
      <c r="F7" s="21" t="s">
        <v>1</v>
      </c>
      <c r="G7" s="21">
        <v>70000</v>
      </c>
      <c r="H7" s="21">
        <v>47500</v>
      </c>
      <c r="I7" s="21">
        <v>47500</v>
      </c>
      <c r="J7" s="39">
        <v>51235.269562983653</v>
      </c>
      <c r="K7" s="19"/>
      <c r="L7" s="80"/>
    </row>
    <row r="8" spans="1:12" ht="12.75" customHeight="1" x14ac:dyDescent="0.25">
      <c r="A8" s="18">
        <v>2012</v>
      </c>
      <c r="B8" s="19">
        <v>42</v>
      </c>
      <c r="C8" s="19">
        <v>0</v>
      </c>
      <c r="D8" s="79">
        <f t="shared" si="0"/>
        <v>0</v>
      </c>
      <c r="E8" s="21" t="s">
        <v>26</v>
      </c>
      <c r="F8" s="21"/>
      <c r="G8" s="21" t="s">
        <v>26</v>
      </c>
      <c r="H8" s="21" t="s">
        <v>26</v>
      </c>
      <c r="I8" s="21" t="s">
        <v>26</v>
      </c>
      <c r="J8" s="39" t="s">
        <v>26</v>
      </c>
      <c r="K8" s="19"/>
      <c r="L8" s="80"/>
    </row>
    <row r="9" spans="1:12" ht="12.75" customHeight="1" x14ac:dyDescent="0.25">
      <c r="A9" s="18">
        <v>2013</v>
      </c>
      <c r="B9" s="19">
        <v>42</v>
      </c>
      <c r="C9" s="19">
        <v>1</v>
      </c>
      <c r="D9" s="79">
        <f t="shared" si="0"/>
        <v>2.3809523809523809</v>
      </c>
      <c r="E9" s="21">
        <v>75000</v>
      </c>
      <c r="F9" s="21" t="s">
        <v>1</v>
      </c>
      <c r="G9" s="21">
        <v>75000</v>
      </c>
      <c r="H9" s="21">
        <v>75000</v>
      </c>
      <c r="I9" s="21">
        <v>75000</v>
      </c>
      <c r="J9" s="39">
        <v>80220.340062408461</v>
      </c>
      <c r="K9" s="19"/>
      <c r="L9" s="80"/>
    </row>
    <row r="10" spans="1:12" ht="12.75" customHeight="1" x14ac:dyDescent="0.25">
      <c r="A10" s="18">
        <v>2014</v>
      </c>
      <c r="B10" s="19">
        <v>41</v>
      </c>
      <c r="C10" s="25">
        <v>2</v>
      </c>
      <c r="D10" s="79">
        <f t="shared" si="0"/>
        <v>4.8780487804878048</v>
      </c>
      <c r="E10" s="39">
        <v>100000</v>
      </c>
      <c r="F10" s="39" t="s">
        <v>1</v>
      </c>
      <c r="G10" s="39">
        <v>100000</v>
      </c>
      <c r="H10" s="39">
        <v>100000</v>
      </c>
      <c r="I10" s="39">
        <v>100000</v>
      </c>
      <c r="J10" s="39">
        <v>107154.93317171201</v>
      </c>
      <c r="K10" s="19"/>
      <c r="L10" s="80"/>
    </row>
    <row r="11" spans="1:12" ht="12.75" customHeight="1" x14ac:dyDescent="0.25">
      <c r="A11" s="18">
        <v>2015</v>
      </c>
      <c r="B11" s="19">
        <v>47</v>
      </c>
      <c r="C11" s="25">
        <v>3</v>
      </c>
      <c r="D11" s="79">
        <f t="shared" si="0"/>
        <v>6.3829787234042552</v>
      </c>
      <c r="E11" s="39">
        <v>37500</v>
      </c>
      <c r="F11" s="39" t="s">
        <v>1</v>
      </c>
      <c r="G11" s="39">
        <v>47500</v>
      </c>
      <c r="H11" s="39">
        <v>43333.33</v>
      </c>
      <c r="I11" s="39">
        <v>45000</v>
      </c>
      <c r="J11" s="39">
        <v>48241.263762565817</v>
      </c>
      <c r="K11" s="19"/>
      <c r="L11" s="80"/>
    </row>
    <row r="12" spans="1:12" ht="12.75" customHeight="1" x14ac:dyDescent="0.25">
      <c r="A12" s="18">
        <v>2016</v>
      </c>
      <c r="B12" s="19">
        <v>49</v>
      </c>
      <c r="C12" s="25">
        <v>5</v>
      </c>
      <c r="D12" s="79">
        <f t="shared" si="0"/>
        <v>10.204081632653061</v>
      </c>
      <c r="E12" s="39">
        <v>32500</v>
      </c>
      <c r="F12" s="39" t="s">
        <v>1</v>
      </c>
      <c r="G12" s="39">
        <v>40000</v>
      </c>
      <c r="H12" s="39">
        <v>37000</v>
      </c>
      <c r="I12" s="39">
        <v>37500</v>
      </c>
      <c r="J12" s="39">
        <v>39809.752551907215</v>
      </c>
      <c r="K12" s="19"/>
      <c r="L12" s="80"/>
    </row>
    <row r="13" spans="1:12" ht="12.75" customHeight="1" x14ac:dyDescent="0.25">
      <c r="A13" s="46">
        <v>2017</v>
      </c>
      <c r="B13" s="47">
        <v>54</v>
      </c>
      <c r="C13" s="25">
        <v>8</v>
      </c>
      <c r="D13" s="79">
        <f t="shared" ref="D13" si="1">(C13/B13)*100</f>
        <v>14.814814814814813</v>
      </c>
      <c r="E13" s="39">
        <v>10000</v>
      </c>
      <c r="F13" s="39" t="s">
        <v>1</v>
      </c>
      <c r="G13" s="39">
        <v>120000</v>
      </c>
      <c r="H13" s="39">
        <v>51250</v>
      </c>
      <c r="I13" s="39">
        <v>40000</v>
      </c>
      <c r="J13" s="39">
        <v>41714.94210052467</v>
      </c>
      <c r="K13" s="47"/>
      <c r="L13" s="80"/>
    </row>
    <row r="14" spans="1:12" ht="12.75" customHeight="1" x14ac:dyDescent="0.25">
      <c r="A14" s="46">
        <v>2018</v>
      </c>
      <c r="B14" s="47">
        <v>53</v>
      </c>
      <c r="C14" s="25">
        <v>9</v>
      </c>
      <c r="D14" s="79">
        <f t="shared" ref="D14" si="2">(C14/B14)*100</f>
        <v>16.981132075471699</v>
      </c>
      <c r="E14" s="39">
        <v>10000</v>
      </c>
      <c r="F14" s="39" t="s">
        <v>1</v>
      </c>
      <c r="G14" s="39">
        <v>100000</v>
      </c>
      <c r="H14" s="39">
        <v>58333</v>
      </c>
      <c r="I14" s="39">
        <v>50000</v>
      </c>
      <c r="J14" s="39">
        <v>51144.945188794154</v>
      </c>
      <c r="K14" s="47"/>
      <c r="L14" s="80"/>
    </row>
    <row r="15" spans="1:12" ht="12.75" customHeight="1" x14ac:dyDescent="0.25">
      <c r="A15" s="46">
        <v>2019</v>
      </c>
      <c r="B15" s="47">
        <v>49</v>
      </c>
      <c r="C15" s="83">
        <v>8</v>
      </c>
      <c r="D15" s="122">
        <f t="shared" ref="D15" si="3">(C15/B15)*100</f>
        <v>16.326530612244898</v>
      </c>
      <c r="E15" s="39">
        <v>15000</v>
      </c>
      <c r="F15" s="39" t="s">
        <v>1</v>
      </c>
      <c r="G15" s="39">
        <v>150000</v>
      </c>
      <c r="H15" s="39">
        <v>60000</v>
      </c>
      <c r="I15" s="39">
        <v>50000</v>
      </c>
      <c r="J15" s="39">
        <v>50248.309699036683</v>
      </c>
      <c r="K15" s="47"/>
      <c r="L15" s="80"/>
    </row>
    <row r="16" spans="1:12" ht="12.75" customHeight="1" x14ac:dyDescent="0.25">
      <c r="A16" s="46">
        <v>2020</v>
      </c>
      <c r="B16" s="47">
        <v>53</v>
      </c>
      <c r="C16" s="25">
        <v>5</v>
      </c>
      <c r="D16" s="79">
        <v>9.433962264150944</v>
      </c>
      <c r="E16" s="40">
        <v>16000</v>
      </c>
      <c r="F16" s="39" t="s">
        <v>1</v>
      </c>
      <c r="G16" s="40">
        <v>70000</v>
      </c>
      <c r="H16" s="40">
        <v>34200</v>
      </c>
      <c r="I16" s="39">
        <v>25000</v>
      </c>
      <c r="J16" s="40">
        <v>25000</v>
      </c>
      <c r="K16" s="47"/>
      <c r="L16" s="80"/>
    </row>
    <row r="17" spans="1:10" ht="6" customHeight="1" x14ac:dyDescent="0.25">
      <c r="A17" s="37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 customHeight="1" x14ac:dyDescent="0.25">
      <c r="A18" s="159" t="s">
        <v>24</v>
      </c>
      <c r="B18" s="159"/>
      <c r="C18" s="159"/>
      <c r="D18" s="159"/>
      <c r="E18" s="159"/>
      <c r="F18" s="159"/>
      <c r="G18" s="159"/>
      <c r="H18" s="159"/>
      <c r="I18" s="159"/>
      <c r="J18" s="159"/>
    </row>
  </sheetData>
  <mergeCells count="7">
    <mergeCell ref="A18:J18"/>
    <mergeCell ref="A2:J2"/>
    <mergeCell ref="C3:D3"/>
    <mergeCell ref="E3:G4"/>
    <mergeCell ref="H3:I3"/>
    <mergeCell ref="J3:J4"/>
    <mergeCell ref="B3:B4"/>
  </mergeCells>
  <hyperlinks>
    <hyperlink ref="I1" location="Innehåll!A1" display="Till innehållsförteckningen" xr:uid="{00000000-0004-0000-14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4"/>
  <sheetViews>
    <sheetView workbookViewId="0">
      <selection activeCell="A4" sqref="A4:XFD4"/>
    </sheetView>
  </sheetViews>
  <sheetFormatPr defaultColWidth="9.1796875" defaultRowHeight="12.5" x14ac:dyDescent="0.25"/>
  <cols>
    <col min="1" max="1" width="10.7265625" style="96" customWidth="1"/>
    <col min="2" max="5" width="8.7265625" style="92" customWidth="1"/>
    <col min="6" max="6" width="2.7265625" style="92" customWidth="1"/>
    <col min="7" max="10" width="8.7265625" style="92" customWidth="1"/>
    <col min="11" max="16384" width="9.1796875" style="92"/>
  </cols>
  <sheetData>
    <row r="1" spans="1:10" s="51" customFormat="1" ht="30.65" customHeight="1" x14ac:dyDescent="0.25">
      <c r="A1" s="46"/>
      <c r="B1" s="65"/>
      <c r="C1" s="65"/>
      <c r="D1" s="65"/>
      <c r="E1" s="65"/>
      <c r="F1" s="65"/>
      <c r="G1" s="65"/>
      <c r="I1" s="91" t="s">
        <v>25</v>
      </c>
    </row>
    <row r="2" spans="1:10" ht="15" customHeight="1" x14ac:dyDescent="0.3">
      <c r="A2" s="169" t="s">
        <v>64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s="93" customFormat="1" ht="15" customHeight="1" x14ac:dyDescent="0.25">
      <c r="A3" s="57"/>
      <c r="B3" s="172" t="s">
        <v>27</v>
      </c>
      <c r="C3" s="172"/>
      <c r="D3" s="172" t="s">
        <v>28</v>
      </c>
      <c r="E3" s="172"/>
      <c r="F3" s="78"/>
      <c r="G3" s="172" t="s">
        <v>29</v>
      </c>
      <c r="H3" s="172"/>
      <c r="I3" s="172"/>
      <c r="J3" s="172"/>
    </row>
    <row r="4" spans="1:10" s="93" customFormat="1" ht="25" x14ac:dyDescent="0.25">
      <c r="A4" s="94"/>
      <c r="B4" s="95" t="s">
        <v>17</v>
      </c>
      <c r="C4" s="95" t="s">
        <v>18</v>
      </c>
      <c r="D4" s="95" t="s">
        <v>17</v>
      </c>
      <c r="E4" s="95" t="s">
        <v>18</v>
      </c>
      <c r="F4" s="95"/>
      <c r="G4" s="95" t="s">
        <v>17</v>
      </c>
      <c r="H4" s="95" t="s">
        <v>18</v>
      </c>
      <c r="I4" s="95" t="s">
        <v>30</v>
      </c>
      <c r="J4" s="95" t="s">
        <v>33</v>
      </c>
    </row>
    <row r="5" spans="1:10" s="93" customFormat="1" ht="6" customHeight="1" x14ac:dyDescent="0.25">
      <c r="A5" s="89"/>
      <c r="B5" s="78"/>
      <c r="C5" s="78"/>
      <c r="D5" s="78"/>
      <c r="E5" s="78"/>
      <c r="F5" s="78"/>
      <c r="G5" s="78"/>
      <c r="H5" s="78"/>
      <c r="I5" s="78"/>
      <c r="J5" s="78"/>
    </row>
    <row r="6" spans="1:10" x14ac:dyDescent="0.25">
      <c r="A6" s="46">
        <v>2016</v>
      </c>
      <c r="B6" s="25">
        <v>853.45269004450404</v>
      </c>
      <c r="C6" s="25">
        <v>855.97792988843798</v>
      </c>
      <c r="D6" s="25">
        <v>690</v>
      </c>
      <c r="E6" s="25">
        <v>695.18</v>
      </c>
      <c r="F6" s="39"/>
      <c r="G6" s="39">
        <f t="shared" ref="G6" si="0">B6+D6</f>
        <v>1543.4526900445039</v>
      </c>
      <c r="H6" s="39">
        <f t="shared" ref="H6" si="1">C6+E6</f>
        <v>1551.157929888438</v>
      </c>
      <c r="I6" s="39">
        <f t="shared" ref="I6" si="2">G6+H6</f>
        <v>3094.610619932942</v>
      </c>
      <c r="J6" s="39">
        <f t="shared" ref="J6" si="3">G6/I6*100</f>
        <v>49.875505503110737</v>
      </c>
    </row>
    <row r="7" spans="1:10" x14ac:dyDescent="0.25">
      <c r="A7" s="46">
        <v>2017</v>
      </c>
      <c r="B7" s="25">
        <v>1235.8409999999999</v>
      </c>
      <c r="C7" s="25">
        <v>878.04899999999998</v>
      </c>
      <c r="D7" s="25">
        <v>2002</v>
      </c>
      <c r="E7" s="25">
        <v>393</v>
      </c>
      <c r="F7" s="39"/>
      <c r="G7" s="39">
        <f t="shared" ref="G7:G8" si="4">B7+D7</f>
        <v>3237.8409999999999</v>
      </c>
      <c r="H7" s="39">
        <f t="shared" ref="H7:H8" si="5">C7+E7</f>
        <v>1271.049</v>
      </c>
      <c r="I7" s="39">
        <f t="shared" ref="I7:I8" si="6">G7+H7</f>
        <v>4508.8899999999994</v>
      </c>
      <c r="J7" s="39">
        <f t="shared" ref="J7" si="7">G7/I7*100</f>
        <v>71.810157267087916</v>
      </c>
    </row>
    <row r="8" spans="1:10" x14ac:dyDescent="0.25">
      <c r="A8" s="46">
        <v>2018</v>
      </c>
      <c r="B8" s="25">
        <v>2039</v>
      </c>
      <c r="C8" s="25">
        <v>697</v>
      </c>
      <c r="D8" s="25">
        <v>684</v>
      </c>
      <c r="E8" s="25">
        <v>242</v>
      </c>
      <c r="F8" s="39"/>
      <c r="G8" s="39">
        <f t="shared" si="4"/>
        <v>2723</v>
      </c>
      <c r="H8" s="39">
        <f t="shared" si="5"/>
        <v>939</v>
      </c>
      <c r="I8" s="39">
        <f t="shared" si="6"/>
        <v>3662</v>
      </c>
      <c r="J8" s="39">
        <f>G8/I8*100</f>
        <v>74.358274167121792</v>
      </c>
    </row>
    <row r="9" spans="1:10" x14ac:dyDescent="0.25">
      <c r="A9" s="46">
        <v>2019</v>
      </c>
      <c r="B9" s="25">
        <v>2217</v>
      </c>
      <c r="C9" s="25">
        <v>780</v>
      </c>
      <c r="D9" s="25">
        <v>759</v>
      </c>
      <c r="E9" s="25">
        <v>356</v>
      </c>
      <c r="F9" s="39"/>
      <c r="G9" s="39">
        <f t="shared" ref="G9" si="8">B9+D9</f>
        <v>2976</v>
      </c>
      <c r="H9" s="39">
        <f t="shared" ref="H9" si="9">C9+E9</f>
        <v>1136</v>
      </c>
      <c r="I9" s="39">
        <f>G9+H9</f>
        <v>4112</v>
      </c>
      <c r="J9" s="39">
        <f>G9/I9*100</f>
        <v>72.373540856031127</v>
      </c>
    </row>
    <row r="10" spans="1:10" x14ac:dyDescent="0.25">
      <c r="A10" s="46">
        <v>2020</v>
      </c>
      <c r="B10" s="25">
        <v>957</v>
      </c>
      <c r="C10" s="25">
        <v>992</v>
      </c>
      <c r="D10" s="25">
        <v>3139</v>
      </c>
      <c r="E10" s="25">
        <v>745</v>
      </c>
      <c r="F10" s="39"/>
      <c r="G10" s="39">
        <f t="shared" ref="G10" si="10">B10+D10</f>
        <v>4096</v>
      </c>
      <c r="H10" s="39">
        <f t="shared" ref="H10" si="11">C10+E10</f>
        <v>1737</v>
      </c>
      <c r="I10" s="39">
        <f>G10+H10</f>
        <v>5833</v>
      </c>
      <c r="J10" s="39">
        <f>G10/I10*100</f>
        <v>70.221155494599699</v>
      </c>
    </row>
    <row r="11" spans="1:10" s="51" customFormat="1" ht="6" customHeight="1" x14ac:dyDescent="0.25">
      <c r="A11" s="46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5">
      <c r="A12" s="96" t="s">
        <v>31</v>
      </c>
      <c r="B12" s="39">
        <f>AVERAGE(B6:B10)</f>
        <v>1460.4587380089008</v>
      </c>
      <c r="C12" s="39">
        <f>AVERAGE(C6:C10)</f>
        <v>840.60538597768755</v>
      </c>
      <c r="D12" s="39">
        <f>AVERAGE(D6:D10)</f>
        <v>1454.8</v>
      </c>
      <c r="E12" s="39">
        <f>AVERAGE(E6:E10)</f>
        <v>486.23599999999999</v>
      </c>
      <c r="F12" s="39"/>
      <c r="G12" s="39">
        <f>AVERAGE(G6:G10)</f>
        <v>2915.2587380089008</v>
      </c>
      <c r="H12" s="39">
        <f>AVERAGE(H6:H10)</f>
        <v>1326.8413859776877</v>
      </c>
      <c r="I12" s="39">
        <f>AVERAGE(I6:I10)</f>
        <v>4242.1001239865891</v>
      </c>
      <c r="J12" s="39">
        <f>AVERAGE(J6:J10)</f>
        <v>67.727726657590253</v>
      </c>
    </row>
    <row r="13" spans="1:10" ht="6" customHeight="1" x14ac:dyDescent="0.25">
      <c r="A13" s="50"/>
      <c r="B13" s="55"/>
      <c r="C13" s="55"/>
      <c r="D13" s="55"/>
      <c r="E13" s="55"/>
      <c r="F13" s="55"/>
      <c r="G13" s="55"/>
      <c r="H13" s="55"/>
      <c r="I13" s="55"/>
      <c r="J13" s="50"/>
    </row>
    <row r="14" spans="1:10" ht="15" customHeight="1" x14ac:dyDescent="0.25">
      <c r="A14" s="165" t="s">
        <v>32</v>
      </c>
      <c r="B14" s="173"/>
      <c r="C14" s="173"/>
      <c r="D14" s="173"/>
      <c r="E14" s="173"/>
      <c r="F14" s="173"/>
      <c r="G14" s="173"/>
      <c r="H14" s="173"/>
      <c r="I14" s="173"/>
      <c r="J14" s="173"/>
    </row>
  </sheetData>
  <mergeCells count="5">
    <mergeCell ref="A2:J2"/>
    <mergeCell ref="B3:C3"/>
    <mergeCell ref="D3:E3"/>
    <mergeCell ref="G3:J3"/>
    <mergeCell ref="A14:J14"/>
  </mergeCells>
  <hyperlinks>
    <hyperlink ref="I1" location="Innehåll!A1" display="Till innehållsförteckningen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22"/>
  <sheetViews>
    <sheetView tabSelected="1" workbookViewId="0">
      <selection activeCell="O7" sqref="O7"/>
    </sheetView>
  </sheetViews>
  <sheetFormatPr defaultColWidth="9.1796875" defaultRowHeight="12.5" x14ac:dyDescent="0.25"/>
  <cols>
    <col min="1" max="1" width="10.54296875" style="26" customWidth="1"/>
    <col min="2" max="6" width="6.7265625" style="92" customWidth="1"/>
    <col min="7" max="7" width="2.7265625" style="29" customWidth="1"/>
    <col min="8" max="8" width="6.7265625" style="92" customWidth="1"/>
    <col min="9" max="9" width="6.7265625" style="29" customWidth="1"/>
    <col min="10" max="10" width="6.7265625" style="92" customWidth="1"/>
    <col min="11" max="12" width="6.7265625" style="29" customWidth="1"/>
    <col min="13" max="13" width="2.7265625" style="30" customWidth="1"/>
    <col min="14" max="14" width="6.7265625" style="30" customWidth="1"/>
    <col min="15" max="15" width="6.7265625" style="92" customWidth="1"/>
    <col min="16" max="17" width="6.7265625" style="29" customWidth="1"/>
    <col min="18" max="18" width="6.7265625" style="92" customWidth="1"/>
    <col min="19" max="16384" width="9.1796875" style="29"/>
  </cols>
  <sheetData>
    <row r="1" spans="1:21" s="15" customFormat="1" ht="30.65" customHeight="1" x14ac:dyDescent="0.25">
      <c r="A1" s="18"/>
      <c r="B1" s="65"/>
      <c r="C1" s="65"/>
      <c r="D1" s="65"/>
      <c r="E1" s="65"/>
      <c r="F1" s="65"/>
      <c r="G1" s="16"/>
      <c r="H1" s="65"/>
      <c r="I1" s="16"/>
      <c r="J1" s="16"/>
      <c r="K1" s="16"/>
      <c r="L1" s="16"/>
      <c r="M1" s="65"/>
      <c r="P1" s="100" t="s">
        <v>25</v>
      </c>
      <c r="Q1" s="101"/>
      <c r="R1" s="51"/>
      <c r="U1" s="51"/>
    </row>
    <row r="2" spans="1:21" ht="30" customHeight="1" x14ac:dyDescent="0.35">
      <c r="A2" s="151" t="s">
        <v>78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21" ht="14.5" customHeight="1" x14ac:dyDescent="0.35">
      <c r="A3" s="54"/>
      <c r="B3" s="155" t="s">
        <v>27</v>
      </c>
      <c r="C3" s="155"/>
      <c r="D3" s="176"/>
      <c r="E3" s="176"/>
      <c r="F3" s="176"/>
      <c r="G3" s="108"/>
      <c r="H3" s="155" t="s">
        <v>28</v>
      </c>
      <c r="I3" s="155"/>
      <c r="J3" s="176" t="s">
        <v>28</v>
      </c>
      <c r="K3" s="176"/>
      <c r="L3" s="176"/>
      <c r="M3" s="102"/>
      <c r="N3" s="155" t="s">
        <v>71</v>
      </c>
      <c r="O3" s="155"/>
      <c r="P3" s="176"/>
      <c r="Q3" s="176"/>
      <c r="R3" s="176"/>
    </row>
    <row r="4" spans="1:21" s="109" customFormat="1" ht="30" customHeight="1" x14ac:dyDescent="0.25">
      <c r="A4" s="104"/>
      <c r="B4" s="132" t="s">
        <v>42</v>
      </c>
      <c r="C4" s="132" t="s">
        <v>20</v>
      </c>
      <c r="D4" s="132" t="s">
        <v>46</v>
      </c>
      <c r="E4" s="132" t="s">
        <v>45</v>
      </c>
      <c r="F4" s="132" t="s">
        <v>77</v>
      </c>
      <c r="G4" s="102"/>
      <c r="H4" s="132" t="s">
        <v>42</v>
      </c>
      <c r="I4" s="103" t="s">
        <v>20</v>
      </c>
      <c r="J4" s="132" t="s">
        <v>46</v>
      </c>
      <c r="K4" s="135" t="s">
        <v>45</v>
      </c>
      <c r="L4" s="103" t="s">
        <v>77</v>
      </c>
      <c r="M4" s="102"/>
      <c r="N4" s="103" t="s">
        <v>42</v>
      </c>
      <c r="O4" s="132" t="s">
        <v>72</v>
      </c>
      <c r="P4" s="103" t="s">
        <v>46</v>
      </c>
      <c r="Q4" s="135" t="s">
        <v>73</v>
      </c>
      <c r="R4" s="132" t="s">
        <v>77</v>
      </c>
    </row>
    <row r="5" spans="1:21" ht="6" customHeight="1" x14ac:dyDescent="0.25">
      <c r="A5" s="98"/>
      <c r="B5" s="132"/>
      <c r="C5" s="132"/>
      <c r="D5" s="50"/>
      <c r="E5" s="55"/>
      <c r="F5" s="55"/>
      <c r="G5" s="20"/>
      <c r="H5" s="132"/>
      <c r="I5" s="103"/>
      <c r="J5" s="50"/>
      <c r="K5" s="20"/>
      <c r="L5" s="20"/>
      <c r="M5" s="103"/>
      <c r="N5" s="103"/>
      <c r="O5" s="132"/>
      <c r="P5" s="82"/>
      <c r="Q5" s="50"/>
      <c r="R5" s="50"/>
    </row>
    <row r="6" spans="1:21" ht="12.75" customHeight="1" x14ac:dyDescent="0.25">
      <c r="A6" s="18">
        <v>2016</v>
      </c>
      <c r="B6" s="25">
        <v>356.83489495418735</v>
      </c>
      <c r="C6" s="25">
        <v>74.502102999694188</v>
      </c>
      <c r="D6" s="97">
        <v>169</v>
      </c>
      <c r="E6" s="97">
        <v>5.6103999961577404</v>
      </c>
      <c r="F6" s="97">
        <v>1172.8681200000001</v>
      </c>
      <c r="G6" s="97"/>
      <c r="H6" s="25">
        <v>100.78999999999999</v>
      </c>
      <c r="I6" s="25">
        <v>49.1</v>
      </c>
      <c r="J6" s="97">
        <v>27.085999999999999</v>
      </c>
      <c r="K6" s="97">
        <v>37.56</v>
      </c>
      <c r="L6" s="97">
        <v>829.40899999999999</v>
      </c>
      <c r="M6" s="39"/>
      <c r="N6" s="39">
        <v>457.62489495418731</v>
      </c>
      <c r="O6" s="39">
        <v>133</v>
      </c>
      <c r="P6" s="97">
        <v>196.08600000000001</v>
      </c>
      <c r="Q6" s="39">
        <v>43.170399996157741</v>
      </c>
      <c r="R6" s="39">
        <v>2002.2771200000002</v>
      </c>
    </row>
    <row r="7" spans="1:21" ht="12.75" customHeight="1" x14ac:dyDescent="0.25">
      <c r="A7" s="18">
        <v>2017</v>
      </c>
      <c r="B7" s="25">
        <v>444.036</v>
      </c>
      <c r="C7" s="25">
        <v>62.948</v>
      </c>
      <c r="D7" s="97">
        <v>162.63499999999999</v>
      </c>
      <c r="E7" s="97">
        <v>5.5990000000000002</v>
      </c>
      <c r="F7" s="97">
        <v>1916.704</v>
      </c>
      <c r="G7" s="97"/>
      <c r="H7" s="25">
        <v>369.1</v>
      </c>
      <c r="I7" s="25">
        <v>97.1</v>
      </c>
      <c r="J7" s="97">
        <v>12.769</v>
      </c>
      <c r="K7" s="97">
        <v>44.879999999999995</v>
      </c>
      <c r="L7" s="97">
        <v>1814.874</v>
      </c>
      <c r="M7" s="39"/>
      <c r="N7" s="39">
        <v>813.13599999999997</v>
      </c>
      <c r="O7" s="39">
        <v>179</v>
      </c>
      <c r="P7" s="97">
        <v>175.404</v>
      </c>
      <c r="Q7" s="39">
        <v>50.478999999999999</v>
      </c>
      <c r="R7" s="39">
        <v>3731.578</v>
      </c>
    </row>
    <row r="8" spans="1:21" ht="12.75" customHeight="1" x14ac:dyDescent="0.25">
      <c r="A8" s="46">
        <v>2018</v>
      </c>
      <c r="B8" s="25">
        <v>851.5</v>
      </c>
      <c r="C8" s="25">
        <v>55.86</v>
      </c>
      <c r="D8" s="97">
        <v>156.76499999999999</v>
      </c>
      <c r="E8" s="97">
        <v>4.3</v>
      </c>
      <c r="F8" s="97">
        <v>2005.595</v>
      </c>
      <c r="G8" s="97"/>
      <c r="H8" s="25">
        <v>198.1</v>
      </c>
      <c r="I8" s="25" t="s">
        <v>74</v>
      </c>
      <c r="J8" s="97">
        <v>34.798000000000002</v>
      </c>
      <c r="K8" s="97">
        <v>85.2</v>
      </c>
      <c r="L8" s="97">
        <v>1164.961</v>
      </c>
      <c r="M8" s="39"/>
      <c r="N8" s="39">
        <v>1049.5999999999999</v>
      </c>
      <c r="O8" s="39">
        <v>177</v>
      </c>
      <c r="P8" s="97">
        <v>191.56299999999999</v>
      </c>
      <c r="Q8" s="39">
        <v>89.5</v>
      </c>
      <c r="R8" s="39">
        <v>3170.556</v>
      </c>
    </row>
    <row r="9" spans="1:21" ht="12.75" customHeight="1" x14ac:dyDescent="0.25">
      <c r="A9" s="46">
        <v>2019</v>
      </c>
      <c r="B9" s="25">
        <v>862.9</v>
      </c>
      <c r="C9" s="25">
        <v>80</v>
      </c>
      <c r="D9" s="25">
        <v>518.51525000000004</v>
      </c>
      <c r="E9" s="97">
        <v>4.0199999999999996</v>
      </c>
      <c r="F9" s="97">
        <v>3718.1239999999998</v>
      </c>
      <c r="G9" s="25"/>
      <c r="H9" s="25">
        <v>334.6</v>
      </c>
      <c r="I9" s="25">
        <v>43</v>
      </c>
      <c r="J9" s="97">
        <v>61.26</v>
      </c>
      <c r="K9" s="97">
        <v>72</v>
      </c>
      <c r="L9" s="97">
        <v>2803.4949999999999</v>
      </c>
      <c r="M9" s="39"/>
      <c r="N9" s="39">
        <v>1197.5</v>
      </c>
      <c r="O9" s="39">
        <v>132</v>
      </c>
      <c r="P9" s="97">
        <v>579.77525000000003</v>
      </c>
      <c r="Q9" s="39">
        <v>76.02</v>
      </c>
      <c r="R9" s="39">
        <v>6521.6189999999997</v>
      </c>
    </row>
    <row r="10" spans="1:21" ht="12.75" customHeight="1" x14ac:dyDescent="0.25">
      <c r="A10" s="46">
        <v>2020</v>
      </c>
      <c r="B10" s="25">
        <v>569</v>
      </c>
      <c r="C10" s="25">
        <v>200</v>
      </c>
      <c r="D10" s="25">
        <v>362.86324999999999</v>
      </c>
      <c r="E10" s="97">
        <v>15.3</v>
      </c>
      <c r="F10" s="97">
        <v>2124.3171499999999</v>
      </c>
      <c r="G10" s="25"/>
      <c r="H10" s="25">
        <v>221.1</v>
      </c>
      <c r="I10" s="25">
        <v>216</v>
      </c>
      <c r="J10" s="97">
        <v>17.148</v>
      </c>
      <c r="K10" s="97">
        <v>26.4</v>
      </c>
      <c r="L10" s="97">
        <v>1852.0070000000001</v>
      </c>
      <c r="M10" s="39"/>
      <c r="N10" s="39">
        <v>790.1</v>
      </c>
      <c r="O10" s="39">
        <v>459</v>
      </c>
      <c r="P10" s="97">
        <v>380.01125000000002</v>
      </c>
      <c r="Q10" s="39">
        <v>41.7</v>
      </c>
      <c r="R10" s="39">
        <v>3976.3241499999999</v>
      </c>
    </row>
    <row r="11" spans="1:21" ht="6" customHeight="1" x14ac:dyDescent="0.25">
      <c r="A11" s="46"/>
      <c r="B11" s="39"/>
      <c r="C11" s="39"/>
      <c r="D11" s="134"/>
      <c r="E11" s="44"/>
      <c r="F11" s="44"/>
      <c r="H11" s="39"/>
      <c r="I11" s="39"/>
      <c r="J11" s="97"/>
      <c r="M11" s="39"/>
      <c r="N11" s="39"/>
      <c r="O11" s="188"/>
      <c r="P11" s="97"/>
      <c r="Q11" s="92"/>
    </row>
    <row r="12" spans="1:21" x14ac:dyDescent="0.25">
      <c r="A12" s="96" t="s">
        <v>31</v>
      </c>
      <c r="B12" s="39">
        <f>AVERAGE(B6:B11)</f>
        <v>616.85417899083745</v>
      </c>
      <c r="C12" s="39">
        <f>AVERAGE(C6:C11)</f>
        <v>94.662020599938842</v>
      </c>
      <c r="D12" s="39">
        <f>AVERAGE(D6:D11)</f>
        <v>273.95569999999998</v>
      </c>
      <c r="E12" s="39">
        <f>AVERAGE(E6:E11)</f>
        <v>6.9658799992315483</v>
      </c>
      <c r="F12" s="39">
        <f>AVERAGE(F6:F11)</f>
        <v>2187.5216540000001</v>
      </c>
      <c r="G12" s="39"/>
      <c r="H12" s="39">
        <f t="shared" ref="H12:J12" si="0">AVERAGE(H6:H11)</f>
        <v>244.738</v>
      </c>
      <c r="I12" s="39">
        <f>AVERAGE(I6:I11)</f>
        <v>101.3</v>
      </c>
      <c r="J12" s="39">
        <f t="shared" si="0"/>
        <v>30.612199999999994</v>
      </c>
      <c r="K12" s="39">
        <f t="shared" ref="K12:L12" si="1">AVERAGE(K6:K11)</f>
        <v>53.207999999999991</v>
      </c>
      <c r="L12" s="39">
        <f t="shared" si="1"/>
        <v>1692.9491999999998</v>
      </c>
      <c r="M12" s="40"/>
      <c r="N12" s="40">
        <f>AVERAGE(N6:N10)</f>
        <v>861.5921789908374</v>
      </c>
      <c r="O12" s="40">
        <f>AVERAGE(O6:O10)</f>
        <v>216</v>
      </c>
      <c r="P12" s="40">
        <f>AVERAGE(P6:P10)</f>
        <v>304.56790000000001</v>
      </c>
      <c r="Q12" s="40">
        <f>AVERAGE(Q6:Q10)</f>
        <v>60.173879999231545</v>
      </c>
      <c r="R12" s="40">
        <f>AVERAGE(R6:R10)</f>
        <v>3880.4708540000001</v>
      </c>
    </row>
    <row r="13" spans="1:21" ht="6" customHeight="1" x14ac:dyDescent="0.25">
      <c r="A13" s="50"/>
      <c r="B13" s="55"/>
      <c r="C13" s="55"/>
      <c r="D13" s="55"/>
      <c r="E13" s="55"/>
      <c r="F13" s="55"/>
      <c r="G13" s="55"/>
      <c r="H13" s="55"/>
      <c r="I13" s="55"/>
      <c r="J13" s="55"/>
      <c r="K13" s="50"/>
      <c r="L13" s="50"/>
      <c r="M13" s="44"/>
      <c r="N13" s="44"/>
      <c r="Q13" s="118"/>
      <c r="R13" s="118"/>
    </row>
    <row r="14" spans="1:21" ht="15" customHeight="1" x14ac:dyDescent="0.35">
      <c r="A14" s="177" t="s">
        <v>32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9"/>
      <c r="P14" s="179"/>
      <c r="Q14" s="179"/>
      <c r="R14" s="179"/>
    </row>
    <row r="15" spans="1:21" ht="6" customHeight="1" x14ac:dyDescent="0.35">
      <c r="A15" s="106"/>
      <c r="B15" s="129"/>
      <c r="C15" s="129"/>
      <c r="D15" s="129"/>
      <c r="E15" s="137"/>
      <c r="F15" s="129"/>
      <c r="G15" s="107"/>
      <c r="H15" s="129"/>
      <c r="I15" s="107"/>
      <c r="J15" s="129"/>
      <c r="K15" s="137"/>
      <c r="L15" s="107"/>
      <c r="M15" s="107"/>
      <c r="N15" s="107"/>
      <c r="O15" s="133"/>
      <c r="P15" s="105"/>
      <c r="Q15" s="136"/>
      <c r="R15" s="133"/>
    </row>
    <row r="16" spans="1:21" ht="15" customHeight="1" x14ac:dyDescent="0.35">
      <c r="A16" s="165" t="s">
        <v>90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89"/>
      <c r="P16" s="189"/>
      <c r="Q16" s="189"/>
      <c r="R16" s="189"/>
    </row>
    <row r="17" spans="1:18" ht="30" customHeight="1" x14ac:dyDescent="0.35">
      <c r="A17" s="165" t="s">
        <v>91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4"/>
      <c r="P17" s="174"/>
      <c r="Q17" s="174"/>
      <c r="R17" s="174"/>
    </row>
    <row r="19" spans="1:18" x14ac:dyDescent="0.25">
      <c r="B19" s="44"/>
      <c r="C19" s="44"/>
    </row>
    <row r="20" spans="1:18" x14ac:dyDescent="0.25">
      <c r="B20" s="44"/>
      <c r="C20" s="44"/>
    </row>
    <row r="21" spans="1:18" x14ac:dyDescent="0.25">
      <c r="B21" s="52"/>
      <c r="C21" s="52"/>
    </row>
    <row r="22" spans="1:18" x14ac:dyDescent="0.25">
      <c r="B22" s="52"/>
      <c r="C22" s="52"/>
    </row>
  </sheetData>
  <mergeCells count="7">
    <mergeCell ref="A16:R16"/>
    <mergeCell ref="A17:R17"/>
    <mergeCell ref="A2:R2"/>
    <mergeCell ref="B3:F3"/>
    <mergeCell ref="H3:L3"/>
    <mergeCell ref="N3:R3"/>
    <mergeCell ref="A14:R14"/>
  </mergeCells>
  <hyperlinks>
    <hyperlink ref="P1:Q1" location="Innehåll!A1" display="Till innehållsförteckningen" xr:uid="{00000000-0004-0000-1600-000000000000}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6"/>
  <sheetViews>
    <sheetView workbookViewId="0">
      <selection activeCell="A16" sqref="A16:G16"/>
    </sheetView>
  </sheetViews>
  <sheetFormatPr defaultColWidth="9.1796875" defaultRowHeight="12.5" x14ac:dyDescent="0.25"/>
  <cols>
    <col min="1" max="1" width="10.26953125" style="26" customWidth="1"/>
    <col min="2" max="7" width="7.7265625" style="29" customWidth="1"/>
    <col min="8" max="8" width="9.1796875" style="29" customWidth="1"/>
    <col min="9" max="10" width="6.7265625" style="29" customWidth="1"/>
    <col min="11" max="16384" width="9.1796875" style="29"/>
  </cols>
  <sheetData>
    <row r="1" spans="1:20" s="15" customFormat="1" ht="30.65" customHeight="1" x14ac:dyDescent="0.25">
      <c r="A1" s="18"/>
      <c r="B1" s="16"/>
      <c r="C1" s="16"/>
      <c r="D1" s="16"/>
      <c r="F1" s="110" t="s">
        <v>25</v>
      </c>
      <c r="G1" s="111"/>
    </row>
    <row r="2" spans="1:20" s="116" customFormat="1" ht="45.65" customHeight="1" x14ac:dyDescent="0.3">
      <c r="A2" s="180" t="s">
        <v>65</v>
      </c>
      <c r="B2" s="151"/>
      <c r="C2" s="151"/>
      <c r="D2" s="151"/>
      <c r="E2" s="151"/>
      <c r="F2" s="151"/>
      <c r="G2" s="151"/>
    </row>
    <row r="3" spans="1:20" s="116" customFormat="1" ht="15" customHeight="1" x14ac:dyDescent="0.35">
      <c r="A3" s="56"/>
      <c r="B3" s="154" t="s">
        <v>44</v>
      </c>
      <c r="C3" s="154"/>
      <c r="D3" s="181"/>
      <c r="E3" s="181"/>
      <c r="F3" s="181"/>
      <c r="G3" s="181"/>
      <c r="H3" s="57"/>
    </row>
    <row r="4" spans="1:20" s="116" customFormat="1" ht="30" customHeight="1" x14ac:dyDescent="0.25">
      <c r="A4" s="90"/>
      <c r="B4" s="114" t="s">
        <v>17</v>
      </c>
      <c r="C4" s="114" t="s">
        <v>43</v>
      </c>
      <c r="D4" s="114" t="s">
        <v>42</v>
      </c>
      <c r="E4" s="114" t="s">
        <v>20</v>
      </c>
      <c r="F4" s="115" t="s">
        <v>47</v>
      </c>
      <c r="G4" s="115" t="s">
        <v>22</v>
      </c>
      <c r="H4" s="128"/>
    </row>
    <row r="5" spans="1:20" ht="6" customHeight="1" x14ac:dyDescent="0.25">
      <c r="A5" s="59"/>
      <c r="B5" s="113"/>
      <c r="C5" s="113"/>
      <c r="D5" s="113"/>
      <c r="E5" s="113"/>
      <c r="F5" s="78"/>
      <c r="G5" s="113"/>
      <c r="H5" s="58"/>
    </row>
    <row r="6" spans="1:20" x14ac:dyDescent="0.25">
      <c r="A6" s="62">
        <v>2016</v>
      </c>
      <c r="B6" s="19">
        <v>106.15934013841924</v>
      </c>
      <c r="C6" s="19">
        <v>116.77527415226116</v>
      </c>
      <c r="D6" s="19">
        <v>265.39835034604806</v>
      </c>
      <c r="E6" s="19">
        <v>955.43406124577314</v>
      </c>
      <c r="F6" s="19">
        <v>1150.2954278109605</v>
      </c>
      <c r="G6" s="19">
        <v>112.79429889707043</v>
      </c>
      <c r="H6" s="64"/>
      <c r="I6" s="15"/>
      <c r="J6" s="15"/>
      <c r="K6" s="52"/>
      <c r="L6" s="19"/>
      <c r="O6" s="52"/>
      <c r="P6" s="19"/>
      <c r="T6" s="117"/>
    </row>
    <row r="7" spans="1:20" x14ac:dyDescent="0.25">
      <c r="A7" s="62">
        <v>2017</v>
      </c>
      <c r="B7" s="47">
        <v>104.28735525131168</v>
      </c>
      <c r="C7" s="47">
        <v>104.28735525131168</v>
      </c>
      <c r="D7" s="47">
        <v>260.71838812827917</v>
      </c>
      <c r="E7" s="47">
        <v>938.58619726180507</v>
      </c>
      <c r="F7" s="47">
        <v>1040.4401808905861</v>
      </c>
      <c r="G7" s="47">
        <v>114.71609077644284</v>
      </c>
      <c r="H7" s="64"/>
      <c r="I7" s="15"/>
      <c r="K7" s="52"/>
      <c r="L7" s="47"/>
      <c r="O7" s="52"/>
      <c r="P7" s="47"/>
      <c r="T7" s="117"/>
    </row>
    <row r="8" spans="1:20" x14ac:dyDescent="0.25">
      <c r="A8" s="62">
        <v>2018</v>
      </c>
      <c r="B8" s="47">
        <v>102.28989037758831</v>
      </c>
      <c r="C8" s="47">
        <v>122.74786845310598</v>
      </c>
      <c r="D8" s="47">
        <v>245.49573690621196</v>
      </c>
      <c r="E8" s="47">
        <v>920.60901339829479</v>
      </c>
      <c r="F8" s="47">
        <v>920.60901339829479</v>
      </c>
      <c r="G8" s="47">
        <v>153.43483556638247</v>
      </c>
      <c r="H8" s="64"/>
      <c r="I8" s="15"/>
      <c r="K8" s="52"/>
      <c r="L8" s="47"/>
      <c r="O8" s="52"/>
      <c r="P8" s="47"/>
      <c r="T8" s="117"/>
    </row>
    <row r="9" spans="1:20" x14ac:dyDescent="0.25">
      <c r="A9" s="62">
        <v>2019</v>
      </c>
      <c r="B9" s="47">
        <v>100.49661939807338</v>
      </c>
      <c r="C9" s="47">
        <v>115.57111230778438</v>
      </c>
      <c r="D9" s="47">
        <v>200.99323879614676</v>
      </c>
      <c r="E9" s="47">
        <v>899.44474361275672</v>
      </c>
      <c r="F9" s="47">
        <v>859.41936588697229</v>
      </c>
      <c r="G9" s="47">
        <v>150.74492909711006</v>
      </c>
      <c r="H9" s="64"/>
      <c r="I9" s="15"/>
      <c r="K9" s="52"/>
      <c r="L9" s="47"/>
      <c r="O9" s="52"/>
      <c r="P9" s="47"/>
      <c r="T9" s="117"/>
    </row>
    <row r="10" spans="1:20" x14ac:dyDescent="0.25">
      <c r="A10" s="62">
        <v>2020</v>
      </c>
      <c r="B10" s="47">
        <v>125</v>
      </c>
      <c r="C10" s="47">
        <v>125</v>
      </c>
      <c r="D10" s="47">
        <v>200</v>
      </c>
      <c r="E10" s="47">
        <v>900</v>
      </c>
      <c r="F10" s="47">
        <v>848.4848484848485</v>
      </c>
      <c r="G10" s="47">
        <v>150</v>
      </c>
      <c r="H10" s="64"/>
      <c r="I10" s="15"/>
      <c r="K10" s="52"/>
      <c r="L10" s="47"/>
      <c r="O10" s="52"/>
      <c r="P10" s="47"/>
      <c r="T10" s="117"/>
    </row>
    <row r="11" spans="1:20" ht="6" customHeight="1" x14ac:dyDescent="0.25">
      <c r="A11" s="62"/>
      <c r="B11" s="63"/>
      <c r="C11" s="63"/>
      <c r="D11" s="63"/>
      <c r="E11" s="63"/>
      <c r="F11" s="119"/>
      <c r="G11" s="63"/>
      <c r="H11" s="64"/>
      <c r="I11" s="15"/>
    </row>
    <row r="12" spans="1:20" x14ac:dyDescent="0.25">
      <c r="A12" s="60" t="s">
        <v>31</v>
      </c>
      <c r="B12" s="61">
        <f t="shared" ref="B12:G12" si="0">AVERAGE(B6:B10)</f>
        <v>107.64664103307851</v>
      </c>
      <c r="C12" s="61">
        <f t="shared" si="0"/>
        <v>116.87632203289263</v>
      </c>
      <c r="D12" s="61">
        <f t="shared" si="0"/>
        <v>234.5211428353372</v>
      </c>
      <c r="E12" s="61">
        <f t="shared" si="0"/>
        <v>922.81480310372592</v>
      </c>
      <c r="F12" s="120">
        <f>AVERAGE(F6:F10)</f>
        <v>963.84976729433254</v>
      </c>
      <c r="G12" s="61">
        <f t="shared" si="0"/>
        <v>136.33803086740119</v>
      </c>
      <c r="H12" s="64"/>
      <c r="I12" s="15"/>
      <c r="K12" s="117"/>
      <c r="L12" s="117"/>
      <c r="M12" s="117"/>
      <c r="N12" s="117"/>
      <c r="O12" s="117"/>
      <c r="P12" s="117"/>
      <c r="Q12" s="117"/>
    </row>
    <row r="13" spans="1:20" ht="6" customHeight="1" x14ac:dyDescent="0.25">
      <c r="A13" s="20"/>
      <c r="B13" s="82"/>
      <c r="C13" s="55"/>
      <c r="D13" s="55"/>
      <c r="E13" s="55"/>
      <c r="F13" s="55"/>
      <c r="G13" s="55"/>
      <c r="H13" s="65"/>
      <c r="I13" s="15"/>
    </row>
    <row r="14" spans="1:20" ht="15" customHeight="1" x14ac:dyDescent="0.25">
      <c r="A14" s="152" t="s">
        <v>24</v>
      </c>
      <c r="B14" s="182"/>
      <c r="C14" s="182"/>
      <c r="D14" s="182"/>
      <c r="E14" s="182"/>
      <c r="F14" s="182"/>
      <c r="G14" s="182"/>
      <c r="H14" s="112"/>
      <c r="I14" s="112"/>
    </row>
    <row r="15" spans="1:20" ht="6" customHeight="1" x14ac:dyDescent="0.25"/>
    <row r="16" spans="1:20" s="92" customFormat="1" ht="30" customHeight="1" x14ac:dyDescent="0.25">
      <c r="A16" s="165" t="s">
        <v>86</v>
      </c>
      <c r="B16" s="173"/>
      <c r="C16" s="173"/>
      <c r="D16" s="173"/>
      <c r="E16" s="173"/>
      <c r="F16" s="173"/>
      <c r="G16" s="173"/>
      <c r="K16" s="130"/>
      <c r="M16" s="130"/>
      <c r="N16" s="131"/>
    </row>
  </sheetData>
  <mergeCells count="4">
    <mergeCell ref="A2:G2"/>
    <mergeCell ref="B3:G3"/>
    <mergeCell ref="A14:G14"/>
    <mergeCell ref="A16:G16"/>
  </mergeCells>
  <hyperlinks>
    <hyperlink ref="F1:G1" location="Innehåll!A1" display="Till innehållsförteckningen" xr:uid="{00000000-0004-0000-1700-000000000000}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published="0"/>
  <dimension ref="A1:J33"/>
  <sheetViews>
    <sheetView workbookViewId="0">
      <pane ySplit="4" topLeftCell="A5" activePane="bottomLeft" state="frozen"/>
      <selection activeCell="J34" sqref="J34:J38"/>
      <selection pane="bottomLeft" activeCell="B30" sqref="B30"/>
    </sheetView>
  </sheetViews>
  <sheetFormatPr defaultColWidth="9.1796875" defaultRowHeight="12.5" x14ac:dyDescent="0.25"/>
  <cols>
    <col min="1" max="1" width="20.54296875" style="29" bestFit="1" customWidth="1"/>
    <col min="2" max="2" width="8.7265625" style="30" customWidth="1"/>
    <col min="3" max="5" width="8.7265625" style="29" customWidth="1"/>
    <col min="6" max="6" width="2" style="29" customWidth="1"/>
    <col min="7" max="9" width="8.7265625" style="29" customWidth="1"/>
    <col min="10" max="10" width="9.7265625" style="29" customWidth="1"/>
    <col min="11" max="16384" width="9.1796875" style="29"/>
  </cols>
  <sheetData>
    <row r="1" spans="1:10" ht="32.25" customHeight="1" x14ac:dyDescent="0.25">
      <c r="I1" s="123" t="s">
        <v>25</v>
      </c>
    </row>
    <row r="2" spans="1:10" ht="45" customHeight="1" x14ac:dyDescent="0.3">
      <c r="A2" s="151" t="s">
        <v>66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" customHeight="1" x14ac:dyDescent="0.25">
      <c r="A3" s="185"/>
      <c r="B3" s="157" t="s">
        <v>39</v>
      </c>
      <c r="C3" s="154" t="s">
        <v>2</v>
      </c>
      <c r="D3" s="154"/>
      <c r="E3" s="157" t="s">
        <v>5</v>
      </c>
      <c r="F3" s="157"/>
      <c r="G3" s="157"/>
      <c r="H3" s="157" t="s">
        <v>34</v>
      </c>
      <c r="I3" s="157" t="s">
        <v>35</v>
      </c>
      <c r="J3" s="157" t="s">
        <v>9</v>
      </c>
    </row>
    <row r="4" spans="1:10" ht="30" customHeight="1" x14ac:dyDescent="0.25">
      <c r="A4" s="186"/>
      <c r="B4" s="187"/>
      <c r="C4" s="125" t="s">
        <v>0</v>
      </c>
      <c r="D4" s="125" t="s">
        <v>4</v>
      </c>
      <c r="E4" s="156"/>
      <c r="F4" s="156"/>
      <c r="G4" s="156"/>
      <c r="H4" s="156"/>
      <c r="I4" s="156"/>
      <c r="J4" s="156"/>
    </row>
    <row r="5" spans="1:10" ht="6" customHeight="1" x14ac:dyDescent="0.25">
      <c r="A5" s="15"/>
      <c r="B5" s="16"/>
      <c r="C5" s="124"/>
      <c r="D5" s="124"/>
      <c r="E5" s="124"/>
      <c r="F5" s="124"/>
      <c r="G5" s="124"/>
      <c r="H5" s="124"/>
      <c r="I5" s="124"/>
      <c r="J5" s="124"/>
    </row>
    <row r="6" spans="1:10" ht="12.75" customHeight="1" x14ac:dyDescent="0.3">
      <c r="A6" s="183" t="s">
        <v>75</v>
      </c>
      <c r="B6" s="183"/>
      <c r="C6" s="184"/>
      <c r="D6" s="184"/>
      <c r="E6" s="184"/>
      <c r="F6" s="184"/>
      <c r="G6" s="184"/>
      <c r="H6" s="184"/>
      <c r="I6" s="184"/>
      <c r="J6" s="184"/>
    </row>
    <row r="7" spans="1:10" ht="12.75" customHeight="1" x14ac:dyDescent="0.25">
      <c r="A7" s="18">
        <v>2017</v>
      </c>
      <c r="B7" s="19">
        <v>54</v>
      </c>
      <c r="C7" s="19">
        <v>8</v>
      </c>
      <c r="D7" s="79">
        <f>(C7/54)*100</f>
        <v>14.814814814814813</v>
      </c>
      <c r="E7" s="21">
        <v>150</v>
      </c>
      <c r="F7" s="21" t="s">
        <v>1</v>
      </c>
      <c r="G7" s="21">
        <v>440</v>
      </c>
      <c r="H7" s="21">
        <v>270</v>
      </c>
      <c r="I7" s="21">
        <v>250</v>
      </c>
      <c r="J7" s="39">
        <v>260.71838812827917</v>
      </c>
    </row>
    <row r="8" spans="1:10" ht="12.75" customHeight="1" x14ac:dyDescent="0.25">
      <c r="A8" s="18">
        <v>2018</v>
      </c>
      <c r="B8" s="16">
        <v>53</v>
      </c>
      <c r="C8" s="83">
        <v>13</v>
      </c>
      <c r="D8" s="126">
        <f>(C8/53)*100</f>
        <v>24.528301886792452</v>
      </c>
      <c r="E8" s="39">
        <v>200</v>
      </c>
      <c r="F8" s="39" t="s">
        <v>1</v>
      </c>
      <c r="G8" s="39">
        <v>400</v>
      </c>
      <c r="H8" s="39">
        <v>287</v>
      </c>
      <c r="I8" s="39">
        <v>275</v>
      </c>
      <c r="J8" s="39">
        <v>281.29719853836787</v>
      </c>
    </row>
    <row r="9" spans="1:10" ht="12.75" customHeight="1" x14ac:dyDescent="0.25">
      <c r="A9" s="18">
        <v>2019</v>
      </c>
      <c r="B9" s="16">
        <v>49</v>
      </c>
      <c r="C9" s="83">
        <v>5</v>
      </c>
      <c r="D9" s="126">
        <f>C9/B9*100</f>
        <v>10.204081632653061</v>
      </c>
      <c r="E9" s="39">
        <v>200</v>
      </c>
      <c r="F9" s="39" t="s">
        <v>1</v>
      </c>
      <c r="G9" s="39">
        <v>350</v>
      </c>
      <c r="H9" s="39">
        <v>285</v>
      </c>
      <c r="I9" s="39">
        <v>275</v>
      </c>
      <c r="J9" s="39">
        <v>276.36570334470179</v>
      </c>
    </row>
    <row r="10" spans="1:10" ht="12.75" customHeight="1" x14ac:dyDescent="0.25">
      <c r="A10" s="18">
        <v>2020</v>
      </c>
      <c r="B10" s="16">
        <v>53</v>
      </c>
      <c r="C10" s="83">
        <v>8</v>
      </c>
      <c r="D10" s="126">
        <v>15.09433962264151</v>
      </c>
      <c r="E10" s="39">
        <v>200</v>
      </c>
      <c r="F10" s="39" t="s">
        <v>1</v>
      </c>
      <c r="G10" s="39">
        <v>350</v>
      </c>
      <c r="H10" s="39">
        <v>262.5</v>
      </c>
      <c r="I10" s="39">
        <v>250</v>
      </c>
      <c r="J10" s="39">
        <v>250</v>
      </c>
    </row>
    <row r="11" spans="1:10" s="15" customFormat="1" ht="6" customHeight="1" x14ac:dyDescent="0.3">
      <c r="A11" s="73"/>
      <c r="B11" s="16"/>
      <c r="C11" s="78"/>
      <c r="D11" s="78"/>
      <c r="E11" s="78"/>
      <c r="F11" s="78"/>
      <c r="G11" s="78"/>
      <c r="H11" s="78"/>
      <c r="I11" s="78"/>
      <c r="J11" s="78"/>
    </row>
    <row r="12" spans="1:10" s="15" customFormat="1" ht="15" customHeight="1" x14ac:dyDescent="0.3">
      <c r="A12" s="183" t="s">
        <v>38</v>
      </c>
      <c r="B12" s="183"/>
      <c r="C12" s="184"/>
      <c r="D12" s="184"/>
      <c r="E12" s="184"/>
      <c r="F12" s="184"/>
      <c r="G12" s="184"/>
      <c r="H12" s="184"/>
      <c r="I12" s="184"/>
      <c r="J12" s="184"/>
    </row>
    <row r="13" spans="1:10" s="15" customFormat="1" ht="12.75" customHeight="1" x14ac:dyDescent="0.25">
      <c r="A13" s="18">
        <v>2017</v>
      </c>
      <c r="B13" s="19">
        <v>54</v>
      </c>
      <c r="C13" s="19">
        <v>24</v>
      </c>
      <c r="D13" s="79">
        <f>(C13/54)*100</f>
        <v>44.444444444444443</v>
      </c>
      <c r="E13" s="39">
        <v>100</v>
      </c>
      <c r="F13" s="39" t="s">
        <v>1</v>
      </c>
      <c r="G13" s="39">
        <v>200</v>
      </c>
      <c r="H13" s="39">
        <v>149</v>
      </c>
      <c r="I13" s="39">
        <v>150</v>
      </c>
      <c r="J13" s="39">
        <v>156.43103287696752</v>
      </c>
    </row>
    <row r="14" spans="1:10" ht="12.75" customHeight="1" x14ac:dyDescent="0.25">
      <c r="A14" s="18">
        <v>2018</v>
      </c>
      <c r="B14" s="16">
        <v>53</v>
      </c>
      <c r="C14" s="25">
        <v>28</v>
      </c>
      <c r="D14" s="79">
        <f t="shared" ref="D14" si="0">(C14/53)*100</f>
        <v>52.830188679245282</v>
      </c>
      <c r="E14" s="39">
        <v>100</v>
      </c>
      <c r="F14" s="39" t="s">
        <v>1</v>
      </c>
      <c r="G14" s="39">
        <v>250</v>
      </c>
      <c r="H14" s="39">
        <v>163</v>
      </c>
      <c r="I14" s="39">
        <v>150</v>
      </c>
      <c r="J14" s="39">
        <v>153.43483556638247</v>
      </c>
    </row>
    <row r="15" spans="1:10" ht="12.75" customHeight="1" x14ac:dyDescent="0.25">
      <c r="A15" s="18">
        <v>2019</v>
      </c>
      <c r="B15" s="16">
        <v>49</v>
      </c>
      <c r="C15" s="25">
        <v>20</v>
      </c>
      <c r="D15" s="126">
        <f t="shared" ref="D15" si="1">C15/B15*100</f>
        <v>40.816326530612244</v>
      </c>
      <c r="E15" s="39">
        <v>100</v>
      </c>
      <c r="F15" s="39" t="s">
        <v>1</v>
      </c>
      <c r="G15" s="39">
        <v>300</v>
      </c>
      <c r="H15" s="39">
        <v>154</v>
      </c>
      <c r="I15" s="39">
        <v>150</v>
      </c>
      <c r="J15" s="39">
        <v>150.74492909711006</v>
      </c>
    </row>
    <row r="16" spans="1:10" ht="12.75" customHeight="1" x14ac:dyDescent="0.25">
      <c r="A16" s="18">
        <v>2020</v>
      </c>
      <c r="B16" s="16">
        <v>53</v>
      </c>
      <c r="C16" s="25">
        <v>18</v>
      </c>
      <c r="D16" s="126">
        <v>33.962264150943398</v>
      </c>
      <c r="E16" s="39">
        <v>100</v>
      </c>
      <c r="F16" s="39" t="s">
        <v>1</v>
      </c>
      <c r="G16" s="39">
        <v>300</v>
      </c>
      <c r="H16" s="39">
        <v>157.08000000000001</v>
      </c>
      <c r="I16" s="39">
        <v>150</v>
      </c>
      <c r="J16" s="39">
        <v>150</v>
      </c>
    </row>
    <row r="17" spans="1:10" s="15" customFormat="1" ht="6" customHeight="1" x14ac:dyDescent="0.3">
      <c r="A17" s="73"/>
      <c r="B17" s="16"/>
      <c r="C17" s="78"/>
      <c r="D17" s="78"/>
      <c r="E17" s="78"/>
      <c r="F17" s="78"/>
      <c r="G17" s="78"/>
      <c r="H17" s="78"/>
      <c r="I17" s="78"/>
      <c r="J17" s="78"/>
    </row>
    <row r="18" spans="1:10" s="15" customFormat="1" ht="15" customHeight="1" x14ac:dyDescent="0.3">
      <c r="A18" s="183" t="s">
        <v>41</v>
      </c>
      <c r="B18" s="183"/>
      <c r="C18" s="184"/>
      <c r="D18" s="184"/>
      <c r="E18" s="184"/>
      <c r="F18" s="184"/>
      <c r="G18" s="184"/>
      <c r="H18" s="184"/>
      <c r="I18" s="184"/>
      <c r="J18" s="184"/>
    </row>
    <row r="19" spans="1:10" s="15" customFormat="1" ht="12.75" customHeight="1" x14ac:dyDescent="0.25">
      <c r="A19" s="18">
        <v>2017</v>
      </c>
      <c r="B19" s="19">
        <v>54</v>
      </c>
      <c r="C19" s="19">
        <v>20</v>
      </c>
      <c r="D19" s="122">
        <f>(C19/54)*100</f>
        <v>37.037037037037038</v>
      </c>
      <c r="E19" s="39">
        <v>100</v>
      </c>
      <c r="F19" s="39" t="s">
        <v>1</v>
      </c>
      <c r="G19" s="39">
        <v>250</v>
      </c>
      <c r="H19" s="39">
        <v>168</v>
      </c>
      <c r="I19" s="39">
        <v>150</v>
      </c>
      <c r="J19" s="39">
        <v>156.43103287696752</v>
      </c>
    </row>
    <row r="20" spans="1:10" ht="12.75" customHeight="1" x14ac:dyDescent="0.25">
      <c r="A20" s="18">
        <v>2018</v>
      </c>
      <c r="B20" s="16">
        <v>53</v>
      </c>
      <c r="C20" s="25">
        <v>25</v>
      </c>
      <c r="D20" s="79">
        <f t="shared" ref="D20" si="2">(C20/53)*100</f>
        <v>47.169811320754718</v>
      </c>
      <c r="E20" s="39">
        <v>150</v>
      </c>
      <c r="F20" s="39" t="s">
        <v>1</v>
      </c>
      <c r="G20" s="39">
        <v>215</v>
      </c>
      <c r="H20" s="39">
        <v>173</v>
      </c>
      <c r="I20" s="39">
        <v>175</v>
      </c>
      <c r="J20" s="39">
        <v>179.00730816077953</v>
      </c>
    </row>
    <row r="21" spans="1:10" ht="12.75" customHeight="1" x14ac:dyDescent="0.25">
      <c r="A21" s="18">
        <v>2019</v>
      </c>
      <c r="B21" s="16">
        <v>49</v>
      </c>
      <c r="C21" s="25">
        <v>14</v>
      </c>
      <c r="D21" s="126">
        <f t="shared" ref="D21" si="3">C21/B21*100</f>
        <v>28.571428571428569</v>
      </c>
      <c r="E21" s="39">
        <v>140</v>
      </c>
      <c r="F21" s="39" t="s">
        <v>1</v>
      </c>
      <c r="G21" s="39">
        <v>250</v>
      </c>
      <c r="H21" s="39">
        <v>180</v>
      </c>
      <c r="I21" s="39">
        <v>175</v>
      </c>
      <c r="J21" s="39">
        <v>175.86908394662839</v>
      </c>
    </row>
    <row r="22" spans="1:10" ht="12.75" customHeight="1" x14ac:dyDescent="0.25">
      <c r="A22" s="18">
        <v>2020</v>
      </c>
      <c r="B22" s="16">
        <v>53</v>
      </c>
      <c r="C22" s="25">
        <v>12</v>
      </c>
      <c r="D22" s="126">
        <v>22.641509433962266</v>
      </c>
      <c r="E22" s="39">
        <v>150</v>
      </c>
      <c r="F22" s="39" t="s">
        <v>1</v>
      </c>
      <c r="G22" s="39">
        <v>225</v>
      </c>
      <c r="H22" s="39">
        <v>183.75</v>
      </c>
      <c r="I22" s="39">
        <v>180</v>
      </c>
      <c r="J22" s="39">
        <v>180</v>
      </c>
    </row>
    <row r="23" spans="1:10" ht="6" customHeight="1" x14ac:dyDescent="0.25">
      <c r="A23" s="37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152" t="s">
        <v>24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1:10" ht="6" customHeight="1" x14ac:dyDescent="0.25"/>
    <row r="26" spans="1:10" s="43" customFormat="1" ht="15" customHeight="1" x14ac:dyDescent="0.25">
      <c r="A26" s="152" t="s">
        <v>40</v>
      </c>
      <c r="B26" s="153"/>
      <c r="C26" s="153"/>
      <c r="D26" s="153"/>
      <c r="E26" s="153"/>
      <c r="F26" s="153"/>
      <c r="G26" s="153"/>
      <c r="H26" s="153"/>
      <c r="I26" s="153"/>
      <c r="J26" s="153"/>
    </row>
    <row r="27" spans="1:10" s="43" customFormat="1" ht="15" customHeight="1" x14ac:dyDescent="0.25">
      <c r="A27" s="152" t="s">
        <v>76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30" spans="1:10" x14ac:dyDescent="0.25">
      <c r="B30" s="127"/>
      <c r="C30" s="127"/>
      <c r="D30" s="127"/>
      <c r="E30" s="127"/>
      <c r="F30" s="127"/>
    </row>
    <row r="31" spans="1:10" x14ac:dyDescent="0.25">
      <c r="B31" s="127"/>
      <c r="C31" s="127"/>
      <c r="D31" s="127"/>
      <c r="E31" s="127"/>
      <c r="F31" s="127"/>
    </row>
    <row r="32" spans="1:10" x14ac:dyDescent="0.25">
      <c r="B32" s="127"/>
      <c r="C32" s="127"/>
      <c r="D32" s="127"/>
      <c r="E32" s="127"/>
      <c r="F32" s="127"/>
    </row>
    <row r="33" spans="2:6" x14ac:dyDescent="0.25">
      <c r="B33" s="127"/>
      <c r="C33" s="127"/>
      <c r="D33" s="127"/>
      <c r="E33" s="127"/>
      <c r="F33" s="127"/>
    </row>
  </sheetData>
  <mergeCells count="14">
    <mergeCell ref="A2:J2"/>
    <mergeCell ref="A3:A4"/>
    <mergeCell ref="B3:B4"/>
    <mergeCell ref="C3:D3"/>
    <mergeCell ref="E3:G4"/>
    <mergeCell ref="H3:H4"/>
    <mergeCell ref="I3:I4"/>
    <mergeCell ref="J3:J4"/>
    <mergeCell ref="A26:J26"/>
    <mergeCell ref="A27:J27"/>
    <mergeCell ref="A6:J6"/>
    <mergeCell ref="A12:J12"/>
    <mergeCell ref="A18:J18"/>
    <mergeCell ref="A24:J24"/>
  </mergeCells>
  <hyperlinks>
    <hyperlink ref="I1" location="Innehåll!A1" display="Till innehållsförteckningen" xr:uid="{00000000-0004-0000-18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8"/>
  <sheetViews>
    <sheetView workbookViewId="0">
      <selection activeCell="B13" sqref="B13"/>
    </sheetView>
  </sheetViews>
  <sheetFormatPr defaultRowHeight="14.5" x14ac:dyDescent="0.35"/>
  <cols>
    <col min="1" max="1" width="3.7265625" style="1" bestFit="1" customWidth="1"/>
    <col min="2" max="2" width="85.26953125" customWidth="1"/>
  </cols>
  <sheetData>
    <row r="1" spans="1:2" s="15" customFormat="1" ht="30" customHeight="1" x14ac:dyDescent="0.25">
      <c r="A1" s="16"/>
      <c r="B1" s="16"/>
    </row>
    <row r="2" spans="1:2" x14ac:dyDescent="0.35">
      <c r="A2" s="1" t="s">
        <v>16</v>
      </c>
      <c r="B2" s="35" t="s">
        <v>15</v>
      </c>
    </row>
    <row r="3" spans="1:2" ht="6" customHeight="1" x14ac:dyDescent="0.35">
      <c r="B3" s="35"/>
    </row>
    <row r="4" spans="1:2" s="66" customFormat="1" ht="29" x14ac:dyDescent="0.35">
      <c r="A4" s="67">
        <v>1</v>
      </c>
      <c r="B4" s="28" t="str">
        <f>'1'!A2</f>
        <v>Gatuprisutvecklingen för hasch i realprisjusterade medianpriser. Priser i kronor per gram. (Inkl. antalet prissvar, prisintervall samt ursprungliga medel- och medianpriser). 1988–2020.</v>
      </c>
    </row>
    <row r="5" spans="1:2" s="66" customFormat="1" ht="30" customHeight="1" x14ac:dyDescent="0.35">
      <c r="A5" s="67">
        <v>2</v>
      </c>
      <c r="B5" s="28" t="str">
        <f>'2'!A2</f>
        <v>Gatuprisutvecklingen för marijuana i realprisjusterade medianpriser. Priser i kronor per gram. (Inkl. antalet prissvar, prisintervall samt ursprungliga medel- och medianpriser). 1988–2020.</v>
      </c>
    </row>
    <row r="6" spans="1:2" s="66" customFormat="1" ht="30" customHeight="1" x14ac:dyDescent="0.35">
      <c r="A6" s="67">
        <v>3</v>
      </c>
      <c r="B6" s="28" t="str">
        <f>'3'!A2</f>
        <v>Gatuprisutvecklingen för amfetamin i realprisjusterade medianpriser. Priser i kronor per gram. (Inkl. antalet prissvar, prisintervall samt ursprungliga medel- och medianpriser). 1988–2020.</v>
      </c>
    </row>
    <row r="7" spans="1:2" s="66" customFormat="1" ht="29" x14ac:dyDescent="0.35">
      <c r="A7" s="67">
        <v>4</v>
      </c>
      <c r="B7" s="28" t="str">
        <f>'4'!A2</f>
        <v>Gatuprisutvecklingen för kokain i realprisjusterade medianpriser. Priser i kronor per gram. (Inkl. antalet prissvar, prisintervall samt ursprungliga medel- och medianpriser). 1988–2020.</v>
      </c>
    </row>
    <row r="8" spans="1:2" s="66" customFormat="1" ht="29" x14ac:dyDescent="0.35">
      <c r="A8" s="67">
        <v>5</v>
      </c>
      <c r="B8" s="28" t="str">
        <f>'5'!A2</f>
        <v>Gatuprisutvecklingen för vitt heroin/heroina) i realprisjusterade medianpriser. Priser i kronor per gram. (Inkl. antalet prissvar, prisintervall samt ursprungliga medel- och medianpriser). 1988–2020.</v>
      </c>
    </row>
    <row r="9" spans="1:2" s="66" customFormat="1" ht="29" x14ac:dyDescent="0.35">
      <c r="A9" s="67">
        <v>6</v>
      </c>
      <c r="B9" s="28" t="str">
        <f>'6'!A2</f>
        <v>Gatuprisutvecklingen för brunt heroin/heroina) i realprisjusterade medianpriser. Priser i kronor per gram. (Inkl. antalet prissvar, prisintervall samt ursprungliga medel- och medianpriser). 1988–2020.</v>
      </c>
    </row>
    <row r="10" spans="1:2" s="66" customFormat="1" ht="29" x14ac:dyDescent="0.35">
      <c r="A10" s="67">
        <v>7</v>
      </c>
      <c r="B10" s="28" t="str">
        <f>'7'!A2</f>
        <v>Gatuprisutvecklingen för ecstasy i realprisjusterade medianpriser. Priser i kronor per tablett. (Inkl. antalet prissvar, prisintervall samt ursprungliga medel- och medianpriser). 2000–2020.</v>
      </c>
    </row>
    <row r="11" spans="1:2" s="66" customFormat="1" ht="29" x14ac:dyDescent="0.35">
      <c r="A11" s="67">
        <v>8</v>
      </c>
      <c r="B11" s="28" t="str">
        <f>'8'!A2</f>
        <v>Gatuprisutvecklingen för LSD i realprisjusterade medianpriser. Priser i kronor per dos. (Inkl. antalet prissvar, prisintervall samt ursprungliga medel- och medianpriser). 2000–2020.</v>
      </c>
    </row>
    <row r="12" spans="1:2" s="66" customFormat="1" ht="29" x14ac:dyDescent="0.35">
      <c r="A12" s="67">
        <v>9</v>
      </c>
      <c r="B12" s="28" t="s">
        <v>88</v>
      </c>
    </row>
    <row r="13" spans="1:2" s="66" customFormat="1" ht="30" customHeight="1" x14ac:dyDescent="0.35">
      <c r="A13" s="67">
        <v>10</v>
      </c>
      <c r="B13" s="28" t="s">
        <v>89</v>
      </c>
    </row>
    <row r="14" spans="1:2" s="66" customFormat="1" ht="29" x14ac:dyDescent="0.35">
      <c r="A14" s="67">
        <v>11</v>
      </c>
      <c r="B14" s="28" t="str">
        <f>'11'!A2</f>
        <v>Indexerad realprisjusterad mediangatuprisutveckling för hasch, marijuana, amfetamin, kokain och brunt heroin. 1988–2020. Index 1988=100.</v>
      </c>
    </row>
    <row r="15" spans="1:2" s="66" customFormat="1" ht="29" x14ac:dyDescent="0.35">
      <c r="A15" s="67">
        <v>12</v>
      </c>
      <c r="B15" s="41" t="str">
        <f>'12'!A2</f>
        <v>Indexerad realprisjusterad utveckling av gatupriset (medianvärden) för hasch, marijuana, amfetamin, kokain, brunt heroin, ecstasy och LSD. 1988–2020. Index 2000=100.</v>
      </c>
    </row>
    <row r="16" spans="1:2" s="66" customFormat="1" ht="29" x14ac:dyDescent="0.35">
      <c r="A16" s="67">
        <v>13</v>
      </c>
      <c r="B16" s="28" t="str">
        <f>'13'!A2</f>
        <v>Grossistprisutvecklingen för hasch i realprisjusterade medianpriser. Priser i kronor per kilo. (Inkl. antalet prissvar, prisintervall samt ursprungliga medel- och medianpriser). 2010–2020.</v>
      </c>
    </row>
    <row r="17" spans="1:2" s="66" customFormat="1" ht="30" customHeight="1" x14ac:dyDescent="0.35">
      <c r="A17" s="67">
        <v>14</v>
      </c>
      <c r="B17" s="28" t="str">
        <f>'14'!A2</f>
        <v>Grossistprisutvecklingen för marijuana i realprisjusterade medianpriser. Priser i kronor per kilo. (Inkl. antalet prissvar, prisintervall samt ursprungliga medel- och medianpriser). 2010–2020.</v>
      </c>
    </row>
    <row r="18" spans="1:2" s="66" customFormat="1" ht="29" x14ac:dyDescent="0.35">
      <c r="A18" s="67">
        <v>15</v>
      </c>
      <c r="B18" s="28" t="str">
        <f>'15'!A2</f>
        <v>Grossistprisutvecklingen för brunt heroin i realprisjusterade medianpriser. Priser i kronor per kilo. (Inkl. antalet prissvar, prisintervall samt ursprungliga medel- och medianpriser). 2010–2020.</v>
      </c>
    </row>
    <row r="19" spans="1:2" s="66" customFormat="1" ht="29" x14ac:dyDescent="0.35">
      <c r="A19" s="67">
        <v>16</v>
      </c>
      <c r="B19" s="28" t="str">
        <f>'16'!A2</f>
        <v>Grossistprisutvecklingen för amfetamin i realprisjusterade medianpriser. Priser i kronor per kilo. (Inkl. antalet prissvar, prisintervall samt ursprungliga medel- och medianpriser). 2010–2020.</v>
      </c>
    </row>
    <row r="20" spans="1:2" s="66" customFormat="1" ht="29" x14ac:dyDescent="0.35">
      <c r="A20" s="67">
        <v>17</v>
      </c>
      <c r="B20" s="28" t="str">
        <f>'17'!A2</f>
        <v>Grossistprisutvecklingen för kokain i realprisjusterade medianpriser. Priser i kronor per kilo. (Inkl. antalet prissvar, prisintervall samt ursprungliga medel- och medianpriser). 2010–2020.</v>
      </c>
    </row>
    <row r="21" spans="1:2" s="66" customFormat="1" ht="43.5" x14ac:dyDescent="0.35">
      <c r="A21" s="67">
        <v>18</v>
      </c>
      <c r="B21" s="28" t="str">
        <f>'18'!A2</f>
        <v>Grossistprisutvecklingen för ecstasy i realprisjusterade medianpriser. Priser i kronor per tusental tabletter. (Inkl. antalet prissvar, prisintervall samt ursprungliga medel- och medianpriser). 2010–2020.</v>
      </c>
    </row>
    <row r="22" spans="1:2" s="66" customFormat="1" x14ac:dyDescent="0.35">
      <c r="A22" s="67">
        <v>19</v>
      </c>
      <c r="B22" s="28" t="str">
        <f>'19'!A2</f>
        <v>Cannabisbeslag av tull och polis. Kilo. 2016–2020.</v>
      </c>
    </row>
    <row r="23" spans="1:2" s="66" customFormat="1" ht="30" customHeight="1" x14ac:dyDescent="0.35">
      <c r="A23" s="67">
        <v>20</v>
      </c>
      <c r="B23" s="28" t="str">
        <f>'20'!A2</f>
        <v>Amfetamin-, kokain, ecstasy, heroin- och läkemdelsbeslag av tull och polis. Kilo resp. 1000-tal tabletter. För vissa tullbeslag har mängderna räknats upp. 2016–2020.</v>
      </c>
    </row>
    <row r="24" spans="1:2" ht="30" customHeight="1" x14ac:dyDescent="0.35">
      <c r="A24" s="67">
        <v>21</v>
      </c>
      <c r="B24" s="28" t="str">
        <f>'21'!A2</f>
        <v>Inflationsjusterade gatupriser, kronor per gram respektive tablett för hasch, marijuana, amfteamin, kokain, heroin och ecstasy. 2016–2020.</v>
      </c>
    </row>
    <row r="25" spans="1:2" ht="45" customHeight="1" x14ac:dyDescent="0.35">
      <c r="A25" s="67">
        <v>22</v>
      </c>
      <c r="B25" s="28" t="str">
        <f>'22'!A2</f>
        <v>Gatuprisutvecklingen för smugglad tobak och alkohol i realprisjusterade medianpriser. Priser i kronor per limpaa), liter resp. flakb) (inkl. antalet prissvar, prisintervall samt ursprungliga medel- och medianpriser). 2017–2020.</v>
      </c>
    </row>
    <row r="34" spans="10:10" x14ac:dyDescent="0.35">
      <c r="J34" s="29"/>
    </row>
    <row r="35" spans="10:10" x14ac:dyDescent="0.35">
      <c r="J35" s="29"/>
    </row>
    <row r="36" spans="10:10" x14ac:dyDescent="0.35">
      <c r="J36" s="29"/>
    </row>
    <row r="37" spans="10:10" x14ac:dyDescent="0.35">
      <c r="J37" s="29"/>
    </row>
    <row r="38" spans="10:10" x14ac:dyDescent="0.35">
      <c r="J38" s="29"/>
    </row>
  </sheetData>
  <hyperlinks>
    <hyperlink ref="B4" location="'1'!_Toc259450346" display="'1'!_Toc259450346" xr:uid="{00000000-0004-0000-0200-000000000000}"/>
    <hyperlink ref="B5" location="'2'!_Toc259450346" display="'2'!_Toc259450346" xr:uid="{00000000-0004-0000-0200-000001000000}"/>
    <hyperlink ref="B6" location="'3'!_Toc259450346" display="'3'!_Toc259450346" xr:uid="{00000000-0004-0000-0200-000002000000}"/>
    <hyperlink ref="B7" location="'4'!_Toc259450346" display="'4'!_Toc259450346" xr:uid="{00000000-0004-0000-0200-000003000000}"/>
    <hyperlink ref="B8" location="'5'!_Toc259450346" display="'5'!_Toc259450346" xr:uid="{00000000-0004-0000-0200-000004000000}"/>
    <hyperlink ref="B9" location="'6'!_Toc259450346" display="'6'!_Toc259450346" xr:uid="{00000000-0004-0000-0200-000005000000}"/>
    <hyperlink ref="B10" location="'7'!_Toc259450346" display="'7'!_Toc259450346" xr:uid="{00000000-0004-0000-0200-000006000000}"/>
    <hyperlink ref="B11" location="'8'!_Toc259450346" display="'8'!_Toc259450346" xr:uid="{00000000-0004-0000-0200-000007000000}"/>
    <hyperlink ref="B14" location="'11'!A1" display="'11'!A1" xr:uid="{00000000-0004-0000-0200-00000A000000}"/>
    <hyperlink ref="B15" location="'12'!A1" display="'12'!A1" xr:uid="{00000000-0004-0000-0200-00000B000000}"/>
    <hyperlink ref="B22" location="'19'!Utskriftsområde" display="'19'!Utskriftsområde" xr:uid="{00000000-0004-0000-0200-00000C000000}"/>
    <hyperlink ref="B16" location="'13'!Utskriftsområde" display="'13'!Utskriftsområde" xr:uid="{00000000-0004-0000-0200-00000D000000}"/>
    <hyperlink ref="B17" location="'14'!Utskriftsområde" display="'14'!Utskriftsområde" xr:uid="{00000000-0004-0000-0200-00000E000000}"/>
    <hyperlink ref="B18" location="'15'!Utskriftsområde" display="'15'!Utskriftsområde" xr:uid="{00000000-0004-0000-0200-00000F000000}"/>
    <hyperlink ref="B19" location="'16'!Utskriftsområde" display="'16'!Utskriftsområde" xr:uid="{00000000-0004-0000-0200-000010000000}"/>
    <hyperlink ref="B20" location="'17'!Utskriftsområde" display="'17'!Utskriftsområde" xr:uid="{00000000-0004-0000-0200-000011000000}"/>
    <hyperlink ref="B21" location="'18'!Utskriftsområde" display="'18'!Utskriftsområde" xr:uid="{00000000-0004-0000-0200-000012000000}"/>
    <hyperlink ref="B23" location="'19'!Utskriftsområde" display="'19'!Utskriftsområde" xr:uid="{00000000-0004-0000-0200-000013000000}"/>
    <hyperlink ref="B24" location="'19'!Utskriftsområde" display="'19'!Utskriftsområde" xr:uid="{00000000-0004-0000-0200-000014000000}"/>
    <hyperlink ref="B25" location="'19'!Utskriftsområde" display="'19'!Utskriftsområde" xr:uid="{00000000-0004-0000-0200-000015000000}"/>
    <hyperlink ref="B12" location="'9'!A1" display="Gatupriset för tramadola). Pris i kronor per 100 milligram. (Inkl. antalet prissvar, prisintervall samt medel- och medianpriser). 2018–2020." xr:uid="{22585039-6D21-44F9-AF3A-16726FD64CF7}"/>
    <hyperlink ref="B13" location="'10'!A1" display="Gatupriset för alprazolama). Pris i kronor per 1 milligram. (Inkl. antalet prissvar, prisintervall samt medel- och medianpriser). 2018–2020." xr:uid="{DAA083FD-0FF0-4CF1-A94A-D0985506752A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pane ySplit="4" topLeftCell="A11" activePane="bottomLeft" state="frozen"/>
      <selection activeCell="A2" sqref="A2:J2"/>
      <selection pane="bottomLeft" activeCell="A2" sqref="A2:J2"/>
    </sheetView>
  </sheetViews>
  <sheetFormatPr defaultColWidth="9.1796875" defaultRowHeight="12.5" x14ac:dyDescent="0.25"/>
  <cols>
    <col min="1" max="1" width="6.7265625" style="18" customWidth="1"/>
    <col min="2" max="4" width="8.7265625" style="16" customWidth="1"/>
    <col min="5" max="5" width="6.7265625" style="16" customWidth="1"/>
    <col min="6" max="6" width="2.7265625" style="16" customWidth="1"/>
    <col min="7" max="7" width="6.7265625" style="16" customWidth="1"/>
    <col min="8" max="9" width="8.7265625" style="16" customWidth="1"/>
    <col min="10" max="10" width="9.7265625" style="16" customWidth="1"/>
    <col min="11" max="11" width="9.1796875" style="15"/>
    <col min="12" max="13" width="9.1796875" style="16"/>
    <col min="14" max="16384" width="9.1796875" style="15"/>
  </cols>
  <sheetData>
    <row r="1" spans="1:13" ht="30" customHeight="1" x14ac:dyDescent="0.25">
      <c r="H1" s="149" t="s">
        <v>25</v>
      </c>
      <c r="I1" s="150"/>
      <c r="J1" s="150"/>
    </row>
    <row r="2" spans="1:13" ht="45" customHeight="1" x14ac:dyDescent="0.3">
      <c r="A2" s="151" t="s">
        <v>50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3" ht="15" customHeight="1" x14ac:dyDescent="0.25">
      <c r="A3" s="15"/>
      <c r="B3" s="157" t="s">
        <v>8</v>
      </c>
      <c r="C3" s="154" t="s">
        <v>2</v>
      </c>
      <c r="D3" s="154"/>
      <c r="E3" s="155" t="s">
        <v>5</v>
      </c>
      <c r="F3" s="155"/>
      <c r="G3" s="155"/>
      <c r="H3" s="154" t="s">
        <v>3</v>
      </c>
      <c r="I3" s="154"/>
      <c r="J3" s="155" t="s">
        <v>9</v>
      </c>
    </row>
    <row r="4" spans="1:13" ht="30" customHeight="1" x14ac:dyDescent="0.25">
      <c r="A4" s="17"/>
      <c r="B4" s="156"/>
      <c r="C4" s="86" t="s">
        <v>0</v>
      </c>
      <c r="D4" s="86" t="s">
        <v>4</v>
      </c>
      <c r="E4" s="156"/>
      <c r="F4" s="156"/>
      <c r="G4" s="156"/>
      <c r="H4" s="86" t="s">
        <v>6</v>
      </c>
      <c r="I4" s="86" t="s">
        <v>7</v>
      </c>
      <c r="J4" s="156"/>
    </row>
    <row r="5" spans="1:13" ht="6" customHeight="1" x14ac:dyDescent="0.25">
      <c r="A5" s="15"/>
      <c r="B5" s="85"/>
      <c r="C5" s="85"/>
      <c r="D5" s="85"/>
      <c r="E5" s="85"/>
      <c r="F5" s="85"/>
      <c r="G5" s="85"/>
      <c r="H5" s="85"/>
      <c r="I5" s="85"/>
      <c r="J5" s="85"/>
    </row>
    <row r="6" spans="1:13" ht="12.75" customHeight="1" x14ac:dyDescent="0.25">
      <c r="A6" s="18">
        <v>1988</v>
      </c>
      <c r="B6" s="19">
        <v>21</v>
      </c>
      <c r="C6" s="19">
        <v>13</v>
      </c>
      <c r="D6" s="19">
        <v>62</v>
      </c>
      <c r="E6" s="19">
        <v>30</v>
      </c>
      <c r="F6" s="19" t="s">
        <v>1</v>
      </c>
      <c r="G6" s="19">
        <v>125</v>
      </c>
      <c r="H6" s="19">
        <v>91</v>
      </c>
      <c r="I6" s="19">
        <v>100</v>
      </c>
      <c r="J6" s="19">
        <v>190.10752688172045</v>
      </c>
    </row>
    <row r="7" spans="1:13" ht="12.75" customHeight="1" x14ac:dyDescent="0.25">
      <c r="A7" s="18">
        <v>1989</v>
      </c>
      <c r="B7" s="19">
        <v>42</v>
      </c>
      <c r="C7" s="19">
        <v>33</v>
      </c>
      <c r="D7" s="19">
        <v>79</v>
      </c>
      <c r="E7" s="19">
        <v>50</v>
      </c>
      <c r="F7" s="19" t="s">
        <v>1</v>
      </c>
      <c r="G7" s="19">
        <v>100</v>
      </c>
      <c r="H7" s="19">
        <v>84</v>
      </c>
      <c r="I7" s="19">
        <v>85</v>
      </c>
      <c r="J7" s="19">
        <v>151.81412165036156</v>
      </c>
    </row>
    <row r="8" spans="1:13" ht="12.75" customHeight="1" x14ac:dyDescent="0.25">
      <c r="A8" s="18">
        <v>1990</v>
      </c>
      <c r="B8" s="19">
        <v>40</v>
      </c>
      <c r="C8" s="19">
        <v>34</v>
      </c>
      <c r="D8" s="19">
        <v>85</v>
      </c>
      <c r="E8" s="19">
        <v>55</v>
      </c>
      <c r="F8" s="19" t="s">
        <v>1</v>
      </c>
      <c r="G8" s="19">
        <v>110</v>
      </c>
      <c r="H8" s="19">
        <v>86</v>
      </c>
      <c r="I8" s="19">
        <v>88</v>
      </c>
      <c r="J8" s="19">
        <v>142.40755371423066</v>
      </c>
    </row>
    <row r="9" spans="1:13" ht="12.75" customHeight="1" x14ac:dyDescent="0.25">
      <c r="A9" s="18">
        <v>1991</v>
      </c>
      <c r="B9" s="19">
        <v>35</v>
      </c>
      <c r="C9" s="19">
        <v>33</v>
      </c>
      <c r="D9" s="19">
        <v>94</v>
      </c>
      <c r="E9" s="19">
        <v>45</v>
      </c>
      <c r="F9" s="19" t="s">
        <v>1</v>
      </c>
      <c r="G9" s="19">
        <v>110</v>
      </c>
      <c r="H9" s="19">
        <v>84</v>
      </c>
      <c r="I9" s="19">
        <v>85</v>
      </c>
      <c r="J9" s="19">
        <v>125.6853596267277</v>
      </c>
    </row>
    <row r="10" spans="1:13" ht="12.75" customHeight="1" x14ac:dyDescent="0.25">
      <c r="A10" s="18">
        <v>1992</v>
      </c>
      <c r="B10" s="19">
        <v>39</v>
      </c>
      <c r="C10" s="19">
        <v>36</v>
      </c>
      <c r="D10" s="19">
        <v>92</v>
      </c>
      <c r="E10" s="19">
        <v>50</v>
      </c>
      <c r="F10" s="19" t="s">
        <v>1</v>
      </c>
      <c r="G10" s="19">
        <v>100</v>
      </c>
      <c r="H10" s="19">
        <v>83</v>
      </c>
      <c r="I10" s="19">
        <v>85</v>
      </c>
      <c r="J10" s="19">
        <v>122.76721988133116</v>
      </c>
    </row>
    <row r="11" spans="1:13" ht="12.75" customHeight="1" x14ac:dyDescent="0.25">
      <c r="A11" s="18">
        <v>1993</v>
      </c>
      <c r="B11" s="19">
        <v>41</v>
      </c>
      <c r="C11" s="19">
        <v>35</v>
      </c>
      <c r="D11" s="19">
        <v>85</v>
      </c>
      <c r="E11" s="19">
        <v>60</v>
      </c>
      <c r="F11" s="19" t="s">
        <v>1</v>
      </c>
      <c r="G11" s="19">
        <v>175</v>
      </c>
      <c r="H11" s="19">
        <v>89</v>
      </c>
      <c r="I11" s="19">
        <v>90</v>
      </c>
      <c r="J11" s="19">
        <v>124.12366054932875</v>
      </c>
    </row>
    <row r="12" spans="1:13" ht="12.75" customHeight="1" x14ac:dyDescent="0.25">
      <c r="A12" s="18">
        <v>1994</v>
      </c>
      <c r="B12" s="19">
        <v>36</v>
      </c>
      <c r="C12" s="19">
        <v>30</v>
      </c>
      <c r="D12" s="19">
        <v>83</v>
      </c>
      <c r="E12" s="19">
        <v>50</v>
      </c>
      <c r="F12" s="19" t="s">
        <v>1</v>
      </c>
      <c r="G12" s="19">
        <v>150</v>
      </c>
      <c r="H12" s="19">
        <v>86</v>
      </c>
      <c r="I12" s="19">
        <v>80</v>
      </c>
      <c r="J12" s="19">
        <v>107.99983924767913</v>
      </c>
    </row>
    <row r="13" spans="1:13" ht="12.75" customHeight="1" x14ac:dyDescent="0.25">
      <c r="A13" s="18">
        <v>1995</v>
      </c>
      <c r="B13" s="19">
        <v>39</v>
      </c>
      <c r="C13" s="19">
        <v>29</v>
      </c>
      <c r="D13" s="19">
        <v>74</v>
      </c>
      <c r="E13" s="19">
        <v>60</v>
      </c>
      <c r="F13" s="19" t="s">
        <v>1</v>
      </c>
      <c r="G13" s="19">
        <v>150</v>
      </c>
      <c r="H13" s="19">
        <v>88</v>
      </c>
      <c r="I13" s="19">
        <v>90</v>
      </c>
      <c r="J13" s="19">
        <v>118.58790303600848</v>
      </c>
    </row>
    <row r="14" spans="1:13" ht="12.75" customHeight="1" x14ac:dyDescent="0.25">
      <c r="A14" s="18">
        <v>1996</v>
      </c>
      <c r="B14" s="19">
        <v>35</v>
      </c>
      <c r="C14" s="19">
        <v>28</v>
      </c>
      <c r="D14" s="19">
        <v>80</v>
      </c>
      <c r="E14" s="19">
        <v>50</v>
      </c>
      <c r="F14" s="19" t="s">
        <v>1</v>
      </c>
      <c r="G14" s="19">
        <v>125</v>
      </c>
      <c r="H14" s="19">
        <v>87</v>
      </c>
      <c r="I14" s="19">
        <v>85</v>
      </c>
      <c r="J14" s="19">
        <v>111.40538431525556</v>
      </c>
    </row>
    <row r="15" spans="1:13" ht="12.75" customHeight="1" x14ac:dyDescent="0.25">
      <c r="A15" s="18">
        <v>1997</v>
      </c>
      <c r="B15" s="19">
        <v>30</v>
      </c>
      <c r="C15" s="19">
        <v>21</v>
      </c>
      <c r="D15" s="19">
        <v>70</v>
      </c>
      <c r="E15" s="19">
        <v>50</v>
      </c>
      <c r="F15" s="19" t="s">
        <v>1</v>
      </c>
      <c r="G15" s="19">
        <v>150</v>
      </c>
      <c r="H15" s="19">
        <v>86</v>
      </c>
      <c r="I15" s="19">
        <v>80</v>
      </c>
      <c r="J15" s="19">
        <v>104.16527772394278</v>
      </c>
    </row>
    <row r="16" spans="1:13" ht="12.75" customHeight="1" x14ac:dyDescent="0.25">
      <c r="A16" s="18">
        <v>1998</v>
      </c>
      <c r="B16" s="19">
        <v>35</v>
      </c>
      <c r="C16" s="19">
        <v>22</v>
      </c>
      <c r="D16" s="19">
        <v>63</v>
      </c>
      <c r="E16" s="19">
        <v>55</v>
      </c>
      <c r="F16" s="19" t="s">
        <v>1</v>
      </c>
      <c r="G16" s="19">
        <v>100</v>
      </c>
      <c r="H16" s="19">
        <v>86</v>
      </c>
      <c r="I16" s="19">
        <v>90</v>
      </c>
      <c r="J16" s="19">
        <v>117.50019432568986</v>
      </c>
      <c r="K16" s="16"/>
      <c r="L16" s="15"/>
      <c r="M16" s="15"/>
    </row>
    <row r="17" spans="1:14" ht="12.75" customHeight="1" x14ac:dyDescent="0.25">
      <c r="A17" s="18">
        <v>1999</v>
      </c>
      <c r="B17" s="19">
        <v>32</v>
      </c>
      <c r="C17" s="19">
        <v>23</v>
      </c>
      <c r="D17" s="19">
        <v>72</v>
      </c>
      <c r="E17" s="19">
        <v>60</v>
      </c>
      <c r="F17" s="19" t="s">
        <v>1</v>
      </c>
      <c r="G17" s="19">
        <v>150</v>
      </c>
      <c r="H17" s="19">
        <v>95</v>
      </c>
      <c r="I17" s="19">
        <v>90</v>
      </c>
      <c r="J17" s="19">
        <v>116.95926341444543</v>
      </c>
      <c r="K17" s="16"/>
      <c r="L17" s="15"/>
      <c r="M17" s="15"/>
    </row>
    <row r="18" spans="1:14" ht="12.75" customHeight="1" x14ac:dyDescent="0.25">
      <c r="A18" s="18">
        <v>2000</v>
      </c>
      <c r="B18" s="19">
        <v>21</v>
      </c>
      <c r="C18" s="19">
        <v>21</v>
      </c>
      <c r="D18" s="19">
        <v>100</v>
      </c>
      <c r="E18" s="19">
        <v>60</v>
      </c>
      <c r="F18" s="19" t="s">
        <v>1</v>
      </c>
      <c r="G18" s="19">
        <v>100</v>
      </c>
      <c r="H18" s="19">
        <v>85</v>
      </c>
      <c r="I18" s="19">
        <v>80</v>
      </c>
      <c r="J18" s="19">
        <v>103.03899390360799</v>
      </c>
      <c r="K18" s="16"/>
      <c r="M18" s="15"/>
      <c r="N18" s="16"/>
    </row>
    <row r="19" spans="1:14" ht="12.75" customHeight="1" x14ac:dyDescent="0.25">
      <c r="A19" s="18">
        <v>2001</v>
      </c>
      <c r="B19" s="19">
        <v>42</v>
      </c>
      <c r="C19" s="19">
        <v>39</v>
      </c>
      <c r="D19" s="19">
        <v>93</v>
      </c>
      <c r="E19" s="19">
        <v>60</v>
      </c>
      <c r="F19" s="19" t="s">
        <v>1</v>
      </c>
      <c r="G19" s="19">
        <v>100</v>
      </c>
      <c r="H19" s="19">
        <v>84</v>
      </c>
      <c r="I19" s="19">
        <v>80</v>
      </c>
      <c r="J19" s="19">
        <v>100.61627166872591</v>
      </c>
      <c r="K19" s="68"/>
      <c r="L19" s="68"/>
      <c r="M19" s="15"/>
      <c r="N19" s="68"/>
    </row>
    <row r="20" spans="1:14" ht="12.75" customHeight="1" x14ac:dyDescent="0.25">
      <c r="A20" s="18">
        <v>2002</v>
      </c>
      <c r="B20" s="19">
        <v>39</v>
      </c>
      <c r="C20" s="19">
        <v>37</v>
      </c>
      <c r="D20" s="19">
        <v>95</v>
      </c>
      <c r="E20" s="19">
        <v>65</v>
      </c>
      <c r="F20" s="19" t="s">
        <v>1</v>
      </c>
      <c r="G20" s="19">
        <v>100</v>
      </c>
      <c r="H20" s="19">
        <v>83</v>
      </c>
      <c r="I20" s="19">
        <v>80</v>
      </c>
      <c r="J20" s="19">
        <v>98.492211838006227</v>
      </c>
      <c r="K20" s="68"/>
      <c r="L20" s="68"/>
      <c r="M20" s="15"/>
      <c r="N20" s="68"/>
    </row>
    <row r="21" spans="1:14" ht="12.75" customHeight="1" x14ac:dyDescent="0.25">
      <c r="A21" s="18">
        <v>2003</v>
      </c>
      <c r="B21" s="19">
        <v>42</v>
      </c>
      <c r="C21" s="19">
        <v>41</v>
      </c>
      <c r="D21" s="19">
        <v>98</v>
      </c>
      <c r="E21" s="19">
        <v>65</v>
      </c>
      <c r="F21" s="19" t="s">
        <v>1</v>
      </c>
      <c r="G21" s="19">
        <v>100</v>
      </c>
      <c r="H21" s="19">
        <v>84</v>
      </c>
      <c r="I21" s="19">
        <v>80</v>
      </c>
      <c r="J21" s="19">
        <v>96.629391248067321</v>
      </c>
      <c r="K21" s="68"/>
      <c r="L21" s="68"/>
      <c r="M21" s="15"/>
      <c r="N21" s="68"/>
    </row>
    <row r="22" spans="1:14" ht="12.75" customHeight="1" x14ac:dyDescent="0.25">
      <c r="A22" s="18">
        <v>2004</v>
      </c>
      <c r="B22" s="19">
        <v>42</v>
      </c>
      <c r="C22" s="19">
        <v>41</v>
      </c>
      <c r="D22" s="19">
        <v>98</v>
      </c>
      <c r="E22" s="19">
        <v>70</v>
      </c>
      <c r="F22" s="19" t="s">
        <v>1</v>
      </c>
      <c r="G22" s="19">
        <v>110</v>
      </c>
      <c r="H22" s="19">
        <v>84</v>
      </c>
      <c r="I22" s="19">
        <v>80</v>
      </c>
      <c r="J22" s="19">
        <v>96.27283800243606</v>
      </c>
      <c r="K22" s="68"/>
      <c r="L22" s="68"/>
      <c r="M22" s="15"/>
      <c r="N22" s="68"/>
    </row>
    <row r="23" spans="1:14" ht="12.75" customHeight="1" x14ac:dyDescent="0.25">
      <c r="A23" s="18">
        <v>2005</v>
      </c>
      <c r="B23" s="19">
        <v>42</v>
      </c>
      <c r="C23" s="19">
        <v>41</v>
      </c>
      <c r="D23" s="19">
        <v>98</v>
      </c>
      <c r="E23" s="19">
        <v>60</v>
      </c>
      <c r="F23" s="19" t="s">
        <v>1</v>
      </c>
      <c r="G23" s="19">
        <v>100</v>
      </c>
      <c r="H23" s="19">
        <v>83</v>
      </c>
      <c r="I23" s="19">
        <v>80</v>
      </c>
      <c r="J23" s="19">
        <v>95.836810384793694</v>
      </c>
      <c r="K23" s="68"/>
      <c r="L23" s="68"/>
      <c r="M23" s="15"/>
      <c r="N23" s="68"/>
    </row>
    <row r="24" spans="1:14" ht="12.75" customHeight="1" x14ac:dyDescent="0.25">
      <c r="A24" s="18">
        <v>2006</v>
      </c>
      <c r="B24" s="19">
        <v>42</v>
      </c>
      <c r="C24" s="19">
        <v>40</v>
      </c>
      <c r="D24" s="19">
        <v>95</v>
      </c>
      <c r="E24" s="19">
        <v>60</v>
      </c>
      <c r="F24" s="19" t="s">
        <v>1</v>
      </c>
      <c r="G24" s="19">
        <v>150</v>
      </c>
      <c r="H24" s="19">
        <v>84</v>
      </c>
      <c r="I24" s="19">
        <v>80</v>
      </c>
      <c r="J24" s="19">
        <v>94.552107522341828</v>
      </c>
      <c r="K24" s="68"/>
      <c r="L24" s="68"/>
      <c r="M24" s="15"/>
      <c r="N24" s="68"/>
    </row>
    <row r="25" spans="1:14" ht="12.75" customHeight="1" x14ac:dyDescent="0.25">
      <c r="A25" s="18">
        <v>2007</v>
      </c>
      <c r="B25" s="19">
        <v>40</v>
      </c>
      <c r="C25" s="19">
        <v>40</v>
      </c>
      <c r="D25" s="19">
        <v>100</v>
      </c>
      <c r="E25" s="19">
        <v>60</v>
      </c>
      <c r="F25" s="19" t="s">
        <v>1</v>
      </c>
      <c r="G25" s="19">
        <v>100</v>
      </c>
      <c r="H25" s="19">
        <v>81</v>
      </c>
      <c r="I25" s="19">
        <v>80</v>
      </c>
      <c r="J25" s="19">
        <v>92.504905166775671</v>
      </c>
      <c r="K25" s="68"/>
      <c r="L25" s="68"/>
      <c r="M25" s="15"/>
      <c r="N25" s="68"/>
    </row>
    <row r="26" spans="1:14" ht="12.75" customHeight="1" x14ac:dyDescent="0.25">
      <c r="A26" s="18">
        <v>2008</v>
      </c>
      <c r="B26" s="19">
        <v>42</v>
      </c>
      <c r="C26" s="19">
        <v>41</v>
      </c>
      <c r="D26" s="19">
        <v>98</v>
      </c>
      <c r="E26" s="19">
        <v>60</v>
      </c>
      <c r="F26" s="19" t="s">
        <v>1</v>
      </c>
      <c r="G26" s="19">
        <v>100</v>
      </c>
      <c r="H26" s="19">
        <v>84</v>
      </c>
      <c r="I26" s="19">
        <v>80</v>
      </c>
      <c r="J26" s="19">
        <v>89.429617304492524</v>
      </c>
      <c r="K26" s="68"/>
      <c r="L26" s="68"/>
      <c r="M26" s="15"/>
      <c r="N26" s="68"/>
    </row>
    <row r="27" spans="1:14" ht="12.75" customHeight="1" x14ac:dyDescent="0.25">
      <c r="A27" s="18">
        <v>2009</v>
      </c>
      <c r="B27" s="19">
        <v>42</v>
      </c>
      <c r="C27" s="19">
        <v>42</v>
      </c>
      <c r="D27" s="19">
        <v>100</v>
      </c>
      <c r="E27" s="19">
        <v>70</v>
      </c>
      <c r="F27" s="19" t="s">
        <v>1</v>
      </c>
      <c r="G27" s="19">
        <v>110</v>
      </c>
      <c r="H27" s="19">
        <v>87</v>
      </c>
      <c r="I27" s="19">
        <v>82</v>
      </c>
      <c r="J27" s="19">
        <v>92.122136383398555</v>
      </c>
      <c r="K27" s="68"/>
      <c r="L27" s="68"/>
      <c r="M27" s="15"/>
      <c r="N27" s="68"/>
    </row>
    <row r="28" spans="1:14" ht="12.75" customHeight="1" x14ac:dyDescent="0.25">
      <c r="A28" s="18">
        <v>2010</v>
      </c>
      <c r="B28" s="19">
        <v>41</v>
      </c>
      <c r="C28" s="19">
        <v>41</v>
      </c>
      <c r="D28" s="19">
        <v>100</v>
      </c>
      <c r="E28" s="19">
        <v>60</v>
      </c>
      <c r="F28" s="19" t="s">
        <v>1</v>
      </c>
      <c r="G28" s="19">
        <v>125</v>
      </c>
      <c r="H28" s="19">
        <v>92</v>
      </c>
      <c r="I28" s="19">
        <v>95</v>
      </c>
      <c r="J28" s="19">
        <v>105.50600059510033</v>
      </c>
      <c r="K28" s="68"/>
      <c r="L28" s="68"/>
      <c r="M28" s="15"/>
      <c r="N28" s="68"/>
    </row>
    <row r="29" spans="1:14" ht="12.75" customHeight="1" x14ac:dyDescent="0.25">
      <c r="A29" s="18">
        <v>2011</v>
      </c>
      <c r="B29" s="19">
        <v>42</v>
      </c>
      <c r="C29" s="19">
        <v>42</v>
      </c>
      <c r="D29" s="19">
        <v>100</v>
      </c>
      <c r="E29" s="19">
        <v>70</v>
      </c>
      <c r="F29" s="19" t="s">
        <v>1</v>
      </c>
      <c r="G29" s="19">
        <v>200</v>
      </c>
      <c r="H29" s="19">
        <v>98</v>
      </c>
      <c r="I29" s="19">
        <v>100</v>
      </c>
      <c r="J29" s="19">
        <v>107.86372539575507</v>
      </c>
      <c r="K29" s="68"/>
      <c r="L29" s="68"/>
      <c r="M29" s="15"/>
      <c r="N29" s="68"/>
    </row>
    <row r="30" spans="1:14" ht="12.75" customHeight="1" x14ac:dyDescent="0.25">
      <c r="A30" s="18">
        <v>2012</v>
      </c>
      <c r="B30" s="19">
        <v>42</v>
      </c>
      <c r="C30" s="19">
        <v>41</v>
      </c>
      <c r="D30" s="19">
        <v>98</v>
      </c>
      <c r="E30" s="19">
        <v>70</v>
      </c>
      <c r="F30" s="19" t="s">
        <v>1</v>
      </c>
      <c r="G30" s="19">
        <v>150</v>
      </c>
      <c r="H30" s="19">
        <v>102.8</v>
      </c>
      <c r="I30" s="19">
        <v>100</v>
      </c>
      <c r="J30" s="19">
        <v>106.91279439847233</v>
      </c>
      <c r="K30" s="68"/>
      <c r="L30" s="68"/>
      <c r="M30" s="15"/>
      <c r="N30" s="68"/>
    </row>
    <row r="31" spans="1:14" ht="12.75" customHeight="1" x14ac:dyDescent="0.25">
      <c r="A31" s="18">
        <v>2013</v>
      </c>
      <c r="B31" s="19">
        <v>42</v>
      </c>
      <c r="C31" s="19">
        <v>41</v>
      </c>
      <c r="D31" s="19">
        <v>98</v>
      </c>
      <c r="E31" s="19">
        <v>70</v>
      </c>
      <c r="F31" s="19" t="s">
        <v>1</v>
      </c>
      <c r="G31" s="19">
        <v>150</v>
      </c>
      <c r="H31" s="19">
        <v>104</v>
      </c>
      <c r="I31" s="19">
        <v>100</v>
      </c>
      <c r="J31" s="19">
        <v>106.96045341654461</v>
      </c>
      <c r="K31" s="68"/>
      <c r="L31" s="68"/>
      <c r="M31" s="15"/>
      <c r="N31" s="68"/>
    </row>
    <row r="32" spans="1:14" ht="12.75" customHeight="1" x14ac:dyDescent="0.25">
      <c r="A32" s="18">
        <v>2014</v>
      </c>
      <c r="B32" s="19">
        <v>41</v>
      </c>
      <c r="C32" s="52">
        <v>41</v>
      </c>
      <c r="D32" s="25">
        <v>100</v>
      </c>
      <c r="E32" s="19">
        <v>60</v>
      </c>
      <c r="F32" s="19" t="s">
        <v>1</v>
      </c>
      <c r="G32" s="19">
        <v>150</v>
      </c>
      <c r="H32" s="19">
        <v>110</v>
      </c>
      <c r="I32" s="19">
        <v>105</v>
      </c>
      <c r="J32" s="19">
        <v>112.51267983029761</v>
      </c>
      <c r="K32" s="68"/>
      <c r="L32" s="68"/>
      <c r="M32" s="15"/>
      <c r="N32" s="68"/>
    </row>
    <row r="33" spans="1:14" ht="12.75" customHeight="1" x14ac:dyDescent="0.25">
      <c r="A33" s="18">
        <v>2015</v>
      </c>
      <c r="B33" s="19">
        <v>47</v>
      </c>
      <c r="C33" s="52">
        <v>46</v>
      </c>
      <c r="D33" s="25">
        <v>98</v>
      </c>
      <c r="E33" s="19">
        <v>75</v>
      </c>
      <c r="F33" s="19" t="s">
        <v>1</v>
      </c>
      <c r="G33" s="19">
        <v>160</v>
      </c>
      <c r="H33" s="19">
        <v>108</v>
      </c>
      <c r="I33" s="19">
        <v>100</v>
      </c>
      <c r="J33" s="19">
        <v>107.20280836125737</v>
      </c>
      <c r="K33" s="68"/>
      <c r="L33" s="68"/>
      <c r="M33" s="15"/>
      <c r="N33" s="68"/>
    </row>
    <row r="34" spans="1:14" ht="12.75" customHeight="1" x14ac:dyDescent="0.25">
      <c r="A34" s="18">
        <v>2016</v>
      </c>
      <c r="B34" s="19">
        <v>49</v>
      </c>
      <c r="C34" s="52">
        <v>47</v>
      </c>
      <c r="D34" s="25">
        <v>96</v>
      </c>
      <c r="E34" s="19">
        <v>50</v>
      </c>
      <c r="F34" s="19" t="s">
        <v>1</v>
      </c>
      <c r="G34" s="19">
        <v>150</v>
      </c>
      <c r="H34" s="19">
        <v>105</v>
      </c>
      <c r="I34" s="19">
        <v>100</v>
      </c>
      <c r="J34" s="19">
        <v>106.15934013841924</v>
      </c>
      <c r="K34" s="68"/>
      <c r="L34" s="68"/>
      <c r="M34" s="15"/>
      <c r="N34" s="68"/>
    </row>
    <row r="35" spans="1:14" ht="12.75" customHeight="1" x14ac:dyDescent="0.25">
      <c r="A35" s="46">
        <v>2017</v>
      </c>
      <c r="B35" s="47">
        <v>54</v>
      </c>
      <c r="C35" s="52">
        <v>51</v>
      </c>
      <c r="D35" s="25">
        <v>94</v>
      </c>
      <c r="E35" s="47">
        <v>70</v>
      </c>
      <c r="F35" s="47" t="s">
        <v>1</v>
      </c>
      <c r="G35" s="47">
        <v>175</v>
      </c>
      <c r="H35" s="47">
        <v>105</v>
      </c>
      <c r="I35" s="47">
        <v>100</v>
      </c>
      <c r="J35" s="47">
        <v>104.28735525131168</v>
      </c>
      <c r="K35" s="68"/>
      <c r="L35" s="68"/>
      <c r="M35" s="15"/>
      <c r="N35" s="68"/>
    </row>
    <row r="36" spans="1:14" ht="12.75" customHeight="1" x14ac:dyDescent="0.25">
      <c r="A36" s="46">
        <v>2018</v>
      </c>
      <c r="B36" s="47">
        <v>53</v>
      </c>
      <c r="C36" s="52">
        <v>53</v>
      </c>
      <c r="D36" s="25">
        <v>100</v>
      </c>
      <c r="E36" s="47">
        <v>80</v>
      </c>
      <c r="F36" s="47" t="s">
        <v>1</v>
      </c>
      <c r="G36" s="47">
        <v>150</v>
      </c>
      <c r="H36" s="47">
        <v>106.51</v>
      </c>
      <c r="I36" s="47">
        <v>100</v>
      </c>
      <c r="J36" s="47">
        <v>102.28989037758831</v>
      </c>
      <c r="K36" s="68"/>
      <c r="L36" s="68"/>
      <c r="M36" s="15"/>
      <c r="N36" s="68"/>
    </row>
    <row r="37" spans="1:14" ht="12.75" customHeight="1" x14ac:dyDescent="0.25">
      <c r="A37" s="46">
        <v>2019</v>
      </c>
      <c r="B37" s="47">
        <v>49</v>
      </c>
      <c r="C37" s="52">
        <v>49</v>
      </c>
      <c r="D37" s="25">
        <v>100</v>
      </c>
      <c r="E37" s="47">
        <v>50</v>
      </c>
      <c r="F37" s="47" t="s">
        <v>1</v>
      </c>
      <c r="G37" s="47">
        <v>250</v>
      </c>
      <c r="H37" s="47">
        <v>106</v>
      </c>
      <c r="I37" s="47">
        <v>100</v>
      </c>
      <c r="J37" s="47">
        <v>100.49661939807338</v>
      </c>
      <c r="K37" s="68"/>
      <c r="L37" s="68"/>
      <c r="M37" s="15"/>
      <c r="N37" s="68"/>
    </row>
    <row r="38" spans="1:14" ht="12.75" customHeight="1" x14ac:dyDescent="0.25">
      <c r="A38" s="46">
        <v>2020</v>
      </c>
      <c r="B38" s="47">
        <v>53</v>
      </c>
      <c r="C38" s="52">
        <v>51</v>
      </c>
      <c r="D38" s="25">
        <v>96.226415094339629</v>
      </c>
      <c r="E38" s="47">
        <v>80</v>
      </c>
      <c r="F38" s="47" t="s">
        <v>1</v>
      </c>
      <c r="G38" s="47">
        <v>225</v>
      </c>
      <c r="H38" s="47">
        <v>133.09</v>
      </c>
      <c r="I38" s="47">
        <v>125</v>
      </c>
      <c r="J38" s="47">
        <v>125</v>
      </c>
      <c r="K38" s="68"/>
      <c r="L38" s="68"/>
      <c r="M38" s="15"/>
      <c r="N38" s="68"/>
    </row>
    <row r="39" spans="1:14" ht="6" customHeight="1" x14ac:dyDescent="0.25">
      <c r="A39" s="37"/>
      <c r="B39" s="82"/>
      <c r="C39" s="82"/>
      <c r="D39" s="82"/>
      <c r="E39" s="82"/>
      <c r="F39" s="82"/>
      <c r="G39" s="82"/>
      <c r="H39" s="82"/>
      <c r="I39" s="82"/>
      <c r="J39" s="82"/>
      <c r="K39" s="16"/>
      <c r="M39" s="15"/>
      <c r="N39" s="16"/>
    </row>
    <row r="40" spans="1:14" ht="15" customHeight="1" x14ac:dyDescent="0.25">
      <c r="A40" s="152" t="s">
        <v>24</v>
      </c>
      <c r="B40" s="153"/>
      <c r="C40" s="153"/>
      <c r="D40" s="153"/>
      <c r="E40" s="153"/>
      <c r="F40" s="153"/>
      <c r="G40" s="153"/>
      <c r="H40" s="153"/>
      <c r="I40" s="153"/>
      <c r="J40" s="153"/>
      <c r="K40" s="68"/>
      <c r="L40" s="69"/>
      <c r="M40" s="15"/>
      <c r="N40" s="69"/>
    </row>
  </sheetData>
  <mergeCells count="8">
    <mergeCell ref="H1:J1"/>
    <mergeCell ref="A2:J2"/>
    <mergeCell ref="A40:J40"/>
    <mergeCell ref="C3:D3"/>
    <mergeCell ref="H3:I3"/>
    <mergeCell ref="J3:J4"/>
    <mergeCell ref="E3:G4"/>
    <mergeCell ref="B3:B4"/>
  </mergeCells>
  <hyperlinks>
    <hyperlink ref="H1:J1" location="Innehåll!A1" display="Till innehållsförteckningen" xr:uid="{00000000-0004-0000-0300-00000000000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workbookViewId="0">
      <pane ySplit="4" topLeftCell="A12" activePane="bottomLeft" state="frozen"/>
      <selection activeCell="J34" sqref="J34:J38"/>
      <selection pane="bottomLeft" activeCell="A2" sqref="A2:J2"/>
    </sheetView>
  </sheetViews>
  <sheetFormatPr defaultColWidth="9.1796875" defaultRowHeight="12.5" x14ac:dyDescent="0.25"/>
  <cols>
    <col min="1" max="1" width="6.7265625" style="18" customWidth="1"/>
    <col min="2" max="4" width="8.7265625" style="16" customWidth="1"/>
    <col min="5" max="5" width="6.7265625" style="16" customWidth="1"/>
    <col min="6" max="6" width="2.7265625" style="16" customWidth="1"/>
    <col min="7" max="7" width="6.7265625" style="16" customWidth="1"/>
    <col min="8" max="9" width="8.7265625" style="16" customWidth="1"/>
    <col min="10" max="10" width="9.7265625" style="16" customWidth="1"/>
    <col min="11" max="16384" width="9.1796875" style="15"/>
  </cols>
  <sheetData>
    <row r="1" spans="1:10" ht="30" customHeight="1" x14ac:dyDescent="0.25">
      <c r="H1" s="149" t="s">
        <v>25</v>
      </c>
      <c r="I1" s="150"/>
      <c r="J1" s="150"/>
    </row>
    <row r="2" spans="1:10" ht="45" customHeight="1" x14ac:dyDescent="0.3">
      <c r="A2" s="158" t="s">
        <v>53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" customHeight="1" x14ac:dyDescent="0.25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0" ht="30" customHeight="1" x14ac:dyDescent="0.25">
      <c r="A4" s="17"/>
      <c r="B4" s="156"/>
      <c r="C4" s="86" t="s">
        <v>0</v>
      </c>
      <c r="D4" s="86" t="s">
        <v>4</v>
      </c>
      <c r="E4" s="156"/>
      <c r="F4" s="156"/>
      <c r="G4" s="156"/>
      <c r="H4" s="86" t="s">
        <v>6</v>
      </c>
      <c r="I4" s="86" t="s">
        <v>7</v>
      </c>
      <c r="J4" s="156"/>
    </row>
    <row r="5" spans="1:10" ht="6" customHeight="1" x14ac:dyDescent="0.25">
      <c r="A5" s="15"/>
      <c r="B5" s="85"/>
      <c r="C5" s="85"/>
      <c r="D5" s="85"/>
      <c r="E5" s="85"/>
      <c r="F5" s="85"/>
      <c r="G5" s="85"/>
      <c r="H5" s="85"/>
      <c r="I5" s="85"/>
      <c r="J5" s="85"/>
    </row>
    <row r="6" spans="1:10" ht="12.75" customHeight="1" x14ac:dyDescent="0.25">
      <c r="A6" s="18">
        <v>1988</v>
      </c>
      <c r="B6" s="19">
        <v>21</v>
      </c>
      <c r="C6" s="19">
        <v>2</v>
      </c>
      <c r="D6" s="19">
        <v>10</v>
      </c>
      <c r="E6" s="19">
        <v>90</v>
      </c>
      <c r="F6" s="19" t="s">
        <v>1</v>
      </c>
      <c r="G6" s="19">
        <v>100</v>
      </c>
      <c r="H6" s="19">
        <v>95</v>
      </c>
      <c r="I6" s="19">
        <v>95</v>
      </c>
      <c r="J6" s="19">
        <v>180.60215053763443</v>
      </c>
    </row>
    <row r="7" spans="1:10" ht="12.75" customHeight="1" x14ac:dyDescent="0.25">
      <c r="A7" s="18">
        <v>1989</v>
      </c>
      <c r="B7" s="19">
        <v>42</v>
      </c>
      <c r="C7" s="19">
        <v>5</v>
      </c>
      <c r="D7" s="19">
        <v>12</v>
      </c>
      <c r="E7" s="19">
        <v>40</v>
      </c>
      <c r="F7" s="19" t="s">
        <v>1</v>
      </c>
      <c r="G7" s="19">
        <v>100</v>
      </c>
      <c r="H7" s="19">
        <v>62</v>
      </c>
      <c r="I7" s="19">
        <v>50</v>
      </c>
      <c r="J7" s="19">
        <v>89.30242450021268</v>
      </c>
    </row>
    <row r="8" spans="1:10" ht="12.75" customHeight="1" x14ac:dyDescent="0.25">
      <c r="A8" s="18">
        <v>1990</v>
      </c>
      <c r="B8" s="19">
        <v>40</v>
      </c>
      <c r="C8" s="19">
        <v>5</v>
      </c>
      <c r="D8" s="19">
        <v>13</v>
      </c>
      <c r="E8" s="19">
        <v>50</v>
      </c>
      <c r="F8" s="19" t="s">
        <v>1</v>
      </c>
      <c r="G8" s="19">
        <v>100</v>
      </c>
      <c r="H8" s="19">
        <v>77</v>
      </c>
      <c r="I8" s="19">
        <v>85</v>
      </c>
      <c r="J8" s="19">
        <v>137.55275074670007</v>
      </c>
    </row>
    <row r="9" spans="1:10" ht="12.75" customHeight="1" x14ac:dyDescent="0.25">
      <c r="A9" s="18">
        <v>1991</v>
      </c>
      <c r="B9" s="19">
        <v>35</v>
      </c>
      <c r="C9" s="19">
        <v>5</v>
      </c>
      <c r="D9" s="19">
        <v>14</v>
      </c>
      <c r="E9" s="19">
        <v>45</v>
      </c>
      <c r="F9" s="19" t="s">
        <v>1</v>
      </c>
      <c r="G9" s="19">
        <v>80</v>
      </c>
      <c r="H9" s="19">
        <v>63</v>
      </c>
      <c r="I9" s="19">
        <v>65</v>
      </c>
      <c r="J9" s="19">
        <v>96.112333832203532</v>
      </c>
    </row>
    <row r="10" spans="1:10" ht="12.75" customHeight="1" x14ac:dyDescent="0.25">
      <c r="A10" s="18">
        <v>1992</v>
      </c>
      <c r="B10" s="19">
        <v>39</v>
      </c>
      <c r="C10" s="19">
        <v>6</v>
      </c>
      <c r="D10" s="19">
        <v>15</v>
      </c>
      <c r="E10" s="19">
        <v>40</v>
      </c>
      <c r="F10" s="19" t="s">
        <v>1</v>
      </c>
      <c r="G10" s="19">
        <v>80</v>
      </c>
      <c r="H10" s="19">
        <v>53</v>
      </c>
      <c r="I10" s="19">
        <v>45</v>
      </c>
      <c r="J10" s="19">
        <v>64.994410525410615</v>
      </c>
    </row>
    <row r="11" spans="1:10" ht="12.75" customHeight="1" x14ac:dyDescent="0.25">
      <c r="A11" s="18">
        <v>1993</v>
      </c>
      <c r="B11" s="19">
        <v>41</v>
      </c>
      <c r="C11" s="19">
        <v>2</v>
      </c>
      <c r="D11" s="19">
        <v>5</v>
      </c>
      <c r="E11" s="19">
        <v>40</v>
      </c>
      <c r="F11" s="19" t="s">
        <v>1</v>
      </c>
      <c r="G11" s="19">
        <v>100</v>
      </c>
      <c r="H11" s="19">
        <v>70</v>
      </c>
      <c r="I11" s="19">
        <v>70</v>
      </c>
      <c r="J11" s="19">
        <v>96.540624871700132</v>
      </c>
    </row>
    <row r="12" spans="1:10" ht="12.75" customHeight="1" x14ac:dyDescent="0.25">
      <c r="A12" s="18">
        <v>1994</v>
      </c>
      <c r="B12" s="19">
        <v>36</v>
      </c>
      <c r="C12" s="19">
        <v>4</v>
      </c>
      <c r="D12" s="19">
        <v>11</v>
      </c>
      <c r="E12" s="19">
        <v>40</v>
      </c>
      <c r="F12" s="19" t="s">
        <v>1</v>
      </c>
      <c r="G12" s="19">
        <v>50</v>
      </c>
      <c r="H12" s="19">
        <v>46</v>
      </c>
      <c r="I12" s="19">
        <v>48</v>
      </c>
      <c r="J12" s="19">
        <v>64.799903548607475</v>
      </c>
    </row>
    <row r="13" spans="1:10" ht="12.75" customHeight="1" x14ac:dyDescent="0.25">
      <c r="A13" s="18">
        <v>1995</v>
      </c>
      <c r="B13" s="19">
        <v>39</v>
      </c>
      <c r="C13" s="19">
        <v>8</v>
      </c>
      <c r="D13" s="19">
        <v>21</v>
      </c>
      <c r="E13" s="19">
        <v>50</v>
      </c>
      <c r="F13" s="19" t="s">
        <v>1</v>
      </c>
      <c r="G13" s="19">
        <v>100</v>
      </c>
      <c r="H13" s="19">
        <v>81</v>
      </c>
      <c r="I13" s="19">
        <v>85</v>
      </c>
      <c r="J13" s="19">
        <v>111.99968620067467</v>
      </c>
    </row>
    <row r="14" spans="1:10" ht="12.75" customHeight="1" x14ac:dyDescent="0.25">
      <c r="A14" s="18">
        <v>1996</v>
      </c>
      <c r="B14" s="19">
        <v>35</v>
      </c>
      <c r="C14" s="19">
        <v>8</v>
      </c>
      <c r="D14" s="19">
        <v>23</v>
      </c>
      <c r="E14" s="19">
        <v>50</v>
      </c>
      <c r="F14" s="19" t="s">
        <v>1</v>
      </c>
      <c r="G14" s="19">
        <v>100</v>
      </c>
      <c r="H14" s="19">
        <v>79</v>
      </c>
      <c r="I14" s="19">
        <v>80</v>
      </c>
      <c r="J14" s="19">
        <v>104.85212641435817</v>
      </c>
    </row>
    <row r="15" spans="1:10" ht="12.75" customHeight="1" x14ac:dyDescent="0.25">
      <c r="A15" s="18">
        <v>1997</v>
      </c>
      <c r="B15" s="19">
        <v>30</v>
      </c>
      <c r="C15" s="19">
        <v>4</v>
      </c>
      <c r="D15" s="19">
        <v>13</v>
      </c>
      <c r="E15" s="19">
        <v>80</v>
      </c>
      <c r="F15" s="19" t="s">
        <v>1</v>
      </c>
      <c r="G15" s="19">
        <v>100</v>
      </c>
      <c r="H15" s="19">
        <v>91</v>
      </c>
      <c r="I15" s="19">
        <v>92</v>
      </c>
      <c r="J15" s="19">
        <v>119.7900693825342</v>
      </c>
    </row>
    <row r="16" spans="1:10" ht="12.75" customHeight="1" x14ac:dyDescent="0.25">
      <c r="A16" s="18">
        <v>1998</v>
      </c>
      <c r="B16" s="19">
        <v>35</v>
      </c>
      <c r="C16" s="19">
        <v>6</v>
      </c>
      <c r="D16" s="19">
        <v>17</v>
      </c>
      <c r="E16" s="19">
        <v>75</v>
      </c>
      <c r="F16" s="19" t="s">
        <v>1</v>
      </c>
      <c r="G16" s="19">
        <v>100</v>
      </c>
      <c r="H16" s="19">
        <v>96</v>
      </c>
      <c r="I16" s="19">
        <v>100</v>
      </c>
      <c r="J16" s="19">
        <v>130.55577147298874</v>
      </c>
    </row>
    <row r="17" spans="1:12" ht="12.75" customHeight="1" x14ac:dyDescent="0.25">
      <c r="A17" s="18">
        <v>1999</v>
      </c>
      <c r="B17" s="19">
        <v>32</v>
      </c>
      <c r="C17" s="19">
        <v>7</v>
      </c>
      <c r="D17" s="19">
        <v>22</v>
      </c>
      <c r="E17" s="19">
        <v>60</v>
      </c>
      <c r="F17" s="19" t="s">
        <v>1</v>
      </c>
      <c r="G17" s="19">
        <v>100</v>
      </c>
      <c r="H17" s="19">
        <v>86</v>
      </c>
      <c r="I17" s="19">
        <v>85</v>
      </c>
      <c r="J17" s="19">
        <v>110.46152655808736</v>
      </c>
    </row>
    <row r="18" spans="1:12" ht="12.75" customHeight="1" x14ac:dyDescent="0.25">
      <c r="A18" s="18">
        <v>2000</v>
      </c>
      <c r="B18" s="19">
        <v>21</v>
      </c>
      <c r="C18" s="19">
        <v>10</v>
      </c>
      <c r="D18" s="19">
        <v>48</v>
      </c>
      <c r="E18" s="19">
        <v>30</v>
      </c>
      <c r="F18" s="19" t="s">
        <v>1</v>
      </c>
      <c r="G18" s="19">
        <v>120</v>
      </c>
      <c r="H18" s="19">
        <v>70</v>
      </c>
      <c r="I18" s="19">
        <v>68</v>
      </c>
      <c r="J18" s="19">
        <v>87.583144818066799</v>
      </c>
    </row>
    <row r="19" spans="1:12" ht="12.75" customHeight="1" x14ac:dyDescent="0.25">
      <c r="A19" s="18">
        <v>2001</v>
      </c>
      <c r="B19" s="19">
        <v>42</v>
      </c>
      <c r="C19" s="19">
        <v>26</v>
      </c>
      <c r="D19" s="19">
        <v>62</v>
      </c>
      <c r="E19" s="19">
        <v>30</v>
      </c>
      <c r="F19" s="19" t="s">
        <v>1</v>
      </c>
      <c r="G19" s="19">
        <v>100</v>
      </c>
      <c r="H19" s="19">
        <v>69</v>
      </c>
      <c r="I19" s="19">
        <v>70</v>
      </c>
      <c r="J19" s="19">
        <v>88.039237710135183</v>
      </c>
      <c r="K19" s="16"/>
      <c r="L19" s="16"/>
    </row>
    <row r="20" spans="1:12" ht="12.75" customHeight="1" x14ac:dyDescent="0.25">
      <c r="A20" s="18">
        <v>2002</v>
      </c>
      <c r="B20" s="19">
        <v>39</v>
      </c>
      <c r="C20" s="19">
        <v>24</v>
      </c>
      <c r="D20" s="19">
        <v>62</v>
      </c>
      <c r="E20" s="19">
        <v>30</v>
      </c>
      <c r="F20" s="19" t="s">
        <v>1</v>
      </c>
      <c r="G20" s="19">
        <v>100</v>
      </c>
      <c r="H20" s="19">
        <v>65</v>
      </c>
      <c r="I20" s="19">
        <v>70</v>
      </c>
      <c r="J20" s="19">
        <v>86.180685358255445</v>
      </c>
      <c r="K20" s="68"/>
      <c r="L20" s="16"/>
    </row>
    <row r="21" spans="1:12" ht="12.75" customHeight="1" x14ac:dyDescent="0.25">
      <c r="A21" s="18">
        <v>2003</v>
      </c>
      <c r="B21" s="19">
        <v>42</v>
      </c>
      <c r="C21" s="19">
        <v>30</v>
      </c>
      <c r="D21" s="19">
        <v>71</v>
      </c>
      <c r="E21" s="19">
        <v>30</v>
      </c>
      <c r="F21" s="19" t="s">
        <v>1</v>
      </c>
      <c r="G21" s="19">
        <v>150</v>
      </c>
      <c r="H21" s="19">
        <v>76</v>
      </c>
      <c r="I21" s="19">
        <v>70</v>
      </c>
      <c r="J21" s="19">
        <v>84.550717342058903</v>
      </c>
      <c r="K21" s="68"/>
      <c r="L21" s="68"/>
    </row>
    <row r="22" spans="1:12" ht="12.75" customHeight="1" x14ac:dyDescent="0.25">
      <c r="A22" s="18">
        <v>2004</v>
      </c>
      <c r="B22" s="19">
        <v>42</v>
      </c>
      <c r="C22" s="19">
        <v>33</v>
      </c>
      <c r="D22" s="19">
        <v>79</v>
      </c>
      <c r="E22" s="19">
        <v>50</v>
      </c>
      <c r="F22" s="19" t="s">
        <v>1</v>
      </c>
      <c r="G22" s="19">
        <v>150</v>
      </c>
      <c r="H22" s="19">
        <v>77</v>
      </c>
      <c r="I22" s="19">
        <v>70</v>
      </c>
      <c r="J22" s="19">
        <v>84.238733252131553</v>
      </c>
      <c r="K22" s="68"/>
      <c r="L22" s="68"/>
    </row>
    <row r="23" spans="1:12" ht="12.75" customHeight="1" x14ac:dyDescent="0.25">
      <c r="A23" s="18">
        <v>2005</v>
      </c>
      <c r="B23" s="19">
        <v>42</v>
      </c>
      <c r="C23" s="19">
        <v>33</v>
      </c>
      <c r="D23" s="19">
        <v>79</v>
      </c>
      <c r="E23" s="19">
        <v>40</v>
      </c>
      <c r="F23" s="19" t="s">
        <v>1</v>
      </c>
      <c r="G23" s="19">
        <v>100</v>
      </c>
      <c r="H23" s="19">
        <v>78</v>
      </c>
      <c r="I23" s="19">
        <v>80</v>
      </c>
      <c r="J23" s="19">
        <v>95.836810384793694</v>
      </c>
      <c r="K23" s="68"/>
      <c r="L23" s="68"/>
    </row>
    <row r="24" spans="1:12" ht="12.75" customHeight="1" x14ac:dyDescent="0.25">
      <c r="A24" s="18">
        <v>2006</v>
      </c>
      <c r="B24" s="19">
        <v>42</v>
      </c>
      <c r="C24" s="19">
        <v>28</v>
      </c>
      <c r="D24" s="19">
        <v>67</v>
      </c>
      <c r="E24" s="19">
        <v>50</v>
      </c>
      <c r="F24" s="19" t="s">
        <v>1</v>
      </c>
      <c r="G24" s="19">
        <v>100</v>
      </c>
      <c r="H24" s="19">
        <v>77</v>
      </c>
      <c r="I24" s="19">
        <v>80</v>
      </c>
      <c r="J24" s="19">
        <v>94.552107522341828</v>
      </c>
      <c r="K24" s="68"/>
      <c r="L24" s="68"/>
    </row>
    <row r="25" spans="1:12" ht="12.75" customHeight="1" x14ac:dyDescent="0.25">
      <c r="A25" s="18">
        <v>2007</v>
      </c>
      <c r="B25" s="19">
        <v>40</v>
      </c>
      <c r="C25" s="19">
        <v>29</v>
      </c>
      <c r="D25" s="19">
        <v>73</v>
      </c>
      <c r="E25" s="19">
        <v>50</v>
      </c>
      <c r="F25" s="19" t="s">
        <v>1</v>
      </c>
      <c r="G25" s="19">
        <v>150</v>
      </c>
      <c r="H25" s="19">
        <v>84</v>
      </c>
      <c r="I25" s="19">
        <v>80</v>
      </c>
      <c r="J25" s="19">
        <v>92.504905166775671</v>
      </c>
      <c r="K25" s="68"/>
      <c r="L25" s="68"/>
    </row>
    <row r="26" spans="1:12" ht="12.75" customHeight="1" x14ac:dyDescent="0.25">
      <c r="A26" s="18">
        <v>2008</v>
      </c>
      <c r="B26" s="19">
        <v>42</v>
      </c>
      <c r="C26" s="19">
        <v>35</v>
      </c>
      <c r="D26" s="19">
        <v>83</v>
      </c>
      <c r="E26" s="19">
        <v>48</v>
      </c>
      <c r="F26" s="19" t="s">
        <v>1</v>
      </c>
      <c r="G26" s="19">
        <v>150</v>
      </c>
      <c r="H26" s="19">
        <v>91</v>
      </c>
      <c r="I26" s="19">
        <v>90</v>
      </c>
      <c r="J26" s="19">
        <v>100.60831946755408</v>
      </c>
      <c r="K26" s="68"/>
      <c r="L26" s="68"/>
    </row>
    <row r="27" spans="1:12" ht="12.75" customHeight="1" x14ac:dyDescent="0.25">
      <c r="A27" s="18">
        <v>2009</v>
      </c>
      <c r="B27" s="19">
        <v>42</v>
      </c>
      <c r="C27" s="19">
        <v>40</v>
      </c>
      <c r="D27" s="19">
        <v>95</v>
      </c>
      <c r="E27" s="19">
        <v>60</v>
      </c>
      <c r="F27" s="19" t="s">
        <v>1</v>
      </c>
      <c r="G27" s="19">
        <v>150</v>
      </c>
      <c r="H27" s="19">
        <v>97</v>
      </c>
      <c r="I27" s="19">
        <v>100</v>
      </c>
      <c r="J27" s="19">
        <v>112.34406876024214</v>
      </c>
      <c r="K27" s="68"/>
      <c r="L27" s="68"/>
    </row>
    <row r="28" spans="1:12" ht="12.75" customHeight="1" x14ac:dyDescent="0.25">
      <c r="A28" s="18">
        <v>2010</v>
      </c>
      <c r="B28" s="19">
        <v>41</v>
      </c>
      <c r="C28" s="19">
        <v>38</v>
      </c>
      <c r="D28" s="19">
        <v>92.682926829268297</v>
      </c>
      <c r="E28" s="19">
        <v>60</v>
      </c>
      <c r="F28" s="19" t="s">
        <v>1</v>
      </c>
      <c r="G28" s="19">
        <v>150</v>
      </c>
      <c r="H28" s="19">
        <v>104</v>
      </c>
      <c r="I28" s="19">
        <v>100</v>
      </c>
      <c r="J28" s="19">
        <v>111.05894799484246</v>
      </c>
      <c r="K28" s="68"/>
      <c r="L28" s="68"/>
    </row>
    <row r="29" spans="1:12" ht="12.75" customHeight="1" x14ac:dyDescent="0.25">
      <c r="A29" s="18">
        <v>2011</v>
      </c>
      <c r="B29" s="19">
        <v>42</v>
      </c>
      <c r="C29" s="19">
        <v>38</v>
      </c>
      <c r="D29" s="19">
        <v>90</v>
      </c>
      <c r="E29" s="19">
        <v>80</v>
      </c>
      <c r="F29" s="19" t="s">
        <v>1</v>
      </c>
      <c r="G29" s="19">
        <v>150</v>
      </c>
      <c r="H29" s="19">
        <v>107</v>
      </c>
      <c r="I29" s="19">
        <v>100</v>
      </c>
      <c r="J29" s="19">
        <v>107.86372539575507</v>
      </c>
      <c r="K29" s="68"/>
      <c r="L29" s="68"/>
    </row>
    <row r="30" spans="1:12" ht="12.75" customHeight="1" x14ac:dyDescent="0.25">
      <c r="A30" s="18">
        <v>2012</v>
      </c>
      <c r="B30" s="19">
        <v>42</v>
      </c>
      <c r="C30" s="19">
        <v>39</v>
      </c>
      <c r="D30" s="19">
        <v>92.857142857142861</v>
      </c>
      <c r="E30" s="19">
        <v>70</v>
      </c>
      <c r="F30" s="19" t="s">
        <v>1</v>
      </c>
      <c r="G30" s="19">
        <v>175</v>
      </c>
      <c r="H30" s="19">
        <v>110.9</v>
      </c>
      <c r="I30" s="19">
        <v>110</v>
      </c>
      <c r="J30" s="19">
        <v>117.60407383831955</v>
      </c>
      <c r="K30" s="68"/>
      <c r="L30" s="68"/>
    </row>
    <row r="31" spans="1:12" ht="12.75" customHeight="1" x14ac:dyDescent="0.25">
      <c r="A31" s="18">
        <v>2013</v>
      </c>
      <c r="B31" s="19">
        <v>42</v>
      </c>
      <c r="C31" s="19">
        <v>38</v>
      </c>
      <c r="D31" s="19">
        <v>90</v>
      </c>
      <c r="E31" s="19">
        <v>90</v>
      </c>
      <c r="F31" s="19" t="s">
        <v>1</v>
      </c>
      <c r="G31" s="19">
        <v>150</v>
      </c>
      <c r="H31" s="19">
        <v>113</v>
      </c>
      <c r="I31" s="19">
        <v>100</v>
      </c>
      <c r="J31" s="19">
        <v>106.96045341654461</v>
      </c>
      <c r="K31" s="68"/>
      <c r="L31" s="68"/>
    </row>
    <row r="32" spans="1:12" ht="12.75" customHeight="1" x14ac:dyDescent="0.25">
      <c r="A32" s="18">
        <v>2014</v>
      </c>
      <c r="B32" s="19">
        <v>41</v>
      </c>
      <c r="C32" s="19">
        <v>38</v>
      </c>
      <c r="D32" s="19">
        <v>92.682926829268297</v>
      </c>
      <c r="E32" s="19">
        <v>90</v>
      </c>
      <c r="F32" s="19" t="s">
        <v>1</v>
      </c>
      <c r="G32" s="19">
        <v>160</v>
      </c>
      <c r="H32" s="19">
        <v>123.75</v>
      </c>
      <c r="I32" s="19">
        <v>120</v>
      </c>
      <c r="J32" s="19">
        <v>128.58591980605442</v>
      </c>
      <c r="K32" s="68"/>
      <c r="L32" s="68"/>
    </row>
    <row r="33" spans="1:12" ht="12.75" customHeight="1" x14ac:dyDescent="0.25">
      <c r="A33" s="18">
        <v>2015</v>
      </c>
      <c r="B33" s="19">
        <v>47</v>
      </c>
      <c r="C33" s="19">
        <v>46</v>
      </c>
      <c r="D33" s="19">
        <v>98</v>
      </c>
      <c r="E33" s="19">
        <v>70</v>
      </c>
      <c r="F33" s="19" t="s">
        <v>1</v>
      </c>
      <c r="G33" s="19">
        <v>200</v>
      </c>
      <c r="H33" s="19">
        <v>118</v>
      </c>
      <c r="I33" s="19">
        <v>120</v>
      </c>
      <c r="J33" s="19">
        <v>128.64337003350886</v>
      </c>
      <c r="K33" s="68"/>
      <c r="L33" s="68"/>
    </row>
    <row r="34" spans="1:12" ht="12.75" customHeight="1" x14ac:dyDescent="0.25">
      <c r="A34" s="18">
        <v>2016</v>
      </c>
      <c r="B34" s="19">
        <v>49</v>
      </c>
      <c r="C34" s="52">
        <v>47</v>
      </c>
      <c r="D34" s="25">
        <v>95.918367346938766</v>
      </c>
      <c r="E34" s="19">
        <v>65</v>
      </c>
      <c r="F34" s="19" t="s">
        <v>1</v>
      </c>
      <c r="G34" s="19">
        <v>155</v>
      </c>
      <c r="H34" s="19">
        <v>113.54</v>
      </c>
      <c r="I34" s="19">
        <v>110</v>
      </c>
      <c r="J34" s="19">
        <v>116.77527415226116</v>
      </c>
      <c r="K34" s="68"/>
      <c r="L34" s="68"/>
    </row>
    <row r="35" spans="1:12" ht="12.75" customHeight="1" x14ac:dyDescent="0.25">
      <c r="A35" s="46">
        <v>2017</v>
      </c>
      <c r="B35" s="47">
        <v>54</v>
      </c>
      <c r="C35" s="52">
        <v>49</v>
      </c>
      <c r="D35" s="25">
        <v>91</v>
      </c>
      <c r="E35" s="47">
        <v>80</v>
      </c>
      <c r="F35" s="47" t="s">
        <v>1</v>
      </c>
      <c r="G35" s="47">
        <v>175</v>
      </c>
      <c r="H35" s="47">
        <v>112.82</v>
      </c>
      <c r="I35" s="47">
        <v>100</v>
      </c>
      <c r="J35" s="47">
        <v>104.28735525131168</v>
      </c>
      <c r="K35" s="68"/>
      <c r="L35" s="68"/>
    </row>
    <row r="36" spans="1:12" ht="12.75" customHeight="1" x14ac:dyDescent="0.25">
      <c r="A36" s="46">
        <v>2018</v>
      </c>
      <c r="B36" s="47">
        <v>53</v>
      </c>
      <c r="C36" s="52">
        <v>53</v>
      </c>
      <c r="D36" s="25">
        <v>100</v>
      </c>
      <c r="E36" s="47">
        <v>80</v>
      </c>
      <c r="F36" s="47" t="s">
        <v>1</v>
      </c>
      <c r="G36" s="47">
        <v>175</v>
      </c>
      <c r="H36" s="47">
        <v>117.26</v>
      </c>
      <c r="I36" s="47">
        <v>120</v>
      </c>
      <c r="J36" s="47">
        <v>122.74786845310598</v>
      </c>
      <c r="K36" s="68"/>
      <c r="L36" s="68"/>
    </row>
    <row r="37" spans="1:12" ht="12.75" customHeight="1" x14ac:dyDescent="0.25">
      <c r="A37" s="46">
        <v>2019</v>
      </c>
      <c r="B37" s="47">
        <v>49</v>
      </c>
      <c r="C37" s="52">
        <v>46</v>
      </c>
      <c r="D37" s="25">
        <v>94</v>
      </c>
      <c r="E37" s="47">
        <v>50</v>
      </c>
      <c r="F37" s="47" t="s">
        <v>1</v>
      </c>
      <c r="G37" s="47">
        <v>200</v>
      </c>
      <c r="H37" s="47">
        <v>117</v>
      </c>
      <c r="I37" s="47">
        <v>115</v>
      </c>
      <c r="J37" s="47">
        <v>115.57111230778438</v>
      </c>
      <c r="K37" s="68"/>
      <c r="L37" s="68"/>
    </row>
    <row r="38" spans="1:12" ht="12.75" customHeight="1" x14ac:dyDescent="0.25">
      <c r="A38" s="46">
        <v>2020</v>
      </c>
      <c r="B38" s="47">
        <v>53</v>
      </c>
      <c r="C38" s="52">
        <v>51</v>
      </c>
      <c r="D38" s="25">
        <v>96.226415094339629</v>
      </c>
      <c r="E38" s="47">
        <v>50</v>
      </c>
      <c r="F38" s="47" t="s">
        <v>1</v>
      </c>
      <c r="G38" s="47">
        <v>200</v>
      </c>
      <c r="H38" s="47">
        <v>131.37</v>
      </c>
      <c r="I38" s="47">
        <v>125</v>
      </c>
      <c r="J38" s="47">
        <v>125</v>
      </c>
      <c r="K38" s="68"/>
      <c r="L38" s="68"/>
    </row>
    <row r="39" spans="1:12" ht="6" customHeight="1" x14ac:dyDescent="0.25">
      <c r="A39" s="37"/>
      <c r="B39" s="82"/>
      <c r="C39" s="82"/>
      <c r="D39" s="82"/>
      <c r="E39" s="82"/>
      <c r="F39" s="82"/>
      <c r="G39" s="82"/>
      <c r="H39" s="82"/>
      <c r="I39" s="82"/>
      <c r="J39" s="82"/>
      <c r="K39" s="68"/>
      <c r="L39" s="68"/>
    </row>
    <row r="40" spans="1:12" ht="15" customHeight="1" x14ac:dyDescent="0.25">
      <c r="A40" s="152" t="s">
        <v>24</v>
      </c>
      <c r="B40" s="153"/>
      <c r="C40" s="153"/>
      <c r="D40" s="153"/>
      <c r="E40" s="153"/>
      <c r="F40" s="153"/>
      <c r="G40" s="153"/>
      <c r="H40" s="153"/>
      <c r="I40" s="153"/>
      <c r="J40" s="153"/>
      <c r="L40" s="16"/>
    </row>
    <row r="41" spans="1:12" x14ac:dyDescent="0.25">
      <c r="K41" s="68"/>
      <c r="L41" s="16"/>
    </row>
  </sheetData>
  <mergeCells count="8">
    <mergeCell ref="H1:J1"/>
    <mergeCell ref="A40:J40"/>
    <mergeCell ref="A2:J2"/>
    <mergeCell ref="C3:D3"/>
    <mergeCell ref="E3:G4"/>
    <mergeCell ref="H3:I3"/>
    <mergeCell ref="J3:J4"/>
    <mergeCell ref="B3:B4"/>
  </mergeCells>
  <hyperlinks>
    <hyperlink ref="H1:J1" location="Innehåll!A1" display="Till innehållsförteckningen" xr:uid="{00000000-0004-0000-0400-000000000000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zoomScaleNormal="100" workbookViewId="0">
      <pane ySplit="4" topLeftCell="A5" activePane="bottomLeft" state="frozen"/>
      <selection activeCell="J34" sqref="J34:J38"/>
      <selection pane="bottomLeft" activeCell="A2" sqref="A2:J2"/>
    </sheetView>
  </sheetViews>
  <sheetFormatPr defaultColWidth="9.1796875" defaultRowHeight="12.5" x14ac:dyDescent="0.25"/>
  <cols>
    <col min="1" max="1" width="6.7265625" style="18" customWidth="1"/>
    <col min="2" max="4" width="8.7265625" style="16" customWidth="1"/>
    <col min="5" max="5" width="6.7265625" style="16" customWidth="1"/>
    <col min="6" max="6" width="2.7265625" style="16" customWidth="1"/>
    <col min="7" max="7" width="6.7265625" style="16" customWidth="1"/>
    <col min="8" max="9" width="8.7265625" style="16" customWidth="1"/>
    <col min="10" max="11" width="9.7265625" style="16" customWidth="1"/>
    <col min="12" max="16384" width="9.1796875" style="15"/>
  </cols>
  <sheetData>
    <row r="1" spans="1:11" ht="30" customHeight="1" x14ac:dyDescent="0.25">
      <c r="H1" s="149" t="s">
        <v>25</v>
      </c>
      <c r="I1" s="150"/>
      <c r="J1" s="150"/>
    </row>
    <row r="2" spans="1:11" ht="45" customHeight="1" x14ac:dyDescent="0.3">
      <c r="A2" s="158" t="s">
        <v>52</v>
      </c>
      <c r="B2" s="158"/>
      <c r="C2" s="158"/>
      <c r="D2" s="158"/>
      <c r="E2" s="158"/>
      <c r="F2" s="158"/>
      <c r="G2" s="158"/>
      <c r="H2" s="158"/>
      <c r="I2" s="158"/>
      <c r="J2" s="158"/>
      <c r="K2" s="22"/>
    </row>
    <row r="3" spans="1:11" ht="15" customHeight="1" x14ac:dyDescent="0.25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  <c r="K3" s="85"/>
    </row>
    <row r="4" spans="1:11" ht="30" customHeight="1" x14ac:dyDescent="0.25">
      <c r="A4" s="17"/>
      <c r="B4" s="156"/>
      <c r="C4" s="86" t="s">
        <v>0</v>
      </c>
      <c r="D4" s="86" t="s">
        <v>4</v>
      </c>
      <c r="E4" s="156"/>
      <c r="F4" s="156"/>
      <c r="G4" s="156"/>
      <c r="H4" s="86" t="s">
        <v>6</v>
      </c>
      <c r="I4" s="86" t="s">
        <v>7</v>
      </c>
      <c r="J4" s="156"/>
      <c r="K4" s="85"/>
    </row>
    <row r="5" spans="1:11" ht="6" customHeight="1" x14ac:dyDescent="0.25">
      <c r="A5" s="1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 customHeight="1" x14ac:dyDescent="0.25">
      <c r="A6" s="18">
        <v>1988</v>
      </c>
      <c r="B6" s="19">
        <v>21</v>
      </c>
      <c r="C6" s="19">
        <v>13</v>
      </c>
      <c r="D6" s="19">
        <v>62</v>
      </c>
      <c r="E6" s="19">
        <v>250</v>
      </c>
      <c r="F6" s="19" t="s">
        <v>1</v>
      </c>
      <c r="G6" s="19">
        <v>525</v>
      </c>
      <c r="H6" s="19">
        <v>413</v>
      </c>
      <c r="I6" s="19">
        <v>400</v>
      </c>
      <c r="J6" s="19">
        <v>760.43010752688178</v>
      </c>
      <c r="K6" s="19"/>
    </row>
    <row r="7" spans="1:11" ht="12.75" customHeight="1" x14ac:dyDescent="0.25">
      <c r="A7" s="18">
        <v>1989</v>
      </c>
      <c r="B7" s="19">
        <v>42</v>
      </c>
      <c r="C7" s="19">
        <v>33</v>
      </c>
      <c r="D7" s="19">
        <v>79</v>
      </c>
      <c r="E7" s="19">
        <v>200</v>
      </c>
      <c r="F7" s="19" t="s">
        <v>1</v>
      </c>
      <c r="G7" s="19">
        <v>1000</v>
      </c>
      <c r="H7" s="19">
        <v>444</v>
      </c>
      <c r="I7" s="19">
        <v>400</v>
      </c>
      <c r="J7" s="19">
        <v>714.41939600170144</v>
      </c>
      <c r="K7" s="19"/>
    </row>
    <row r="8" spans="1:11" ht="12.75" customHeight="1" x14ac:dyDescent="0.25">
      <c r="A8" s="18">
        <v>1990</v>
      </c>
      <c r="B8" s="19">
        <v>40</v>
      </c>
      <c r="C8" s="19">
        <v>31</v>
      </c>
      <c r="D8" s="19">
        <v>78</v>
      </c>
      <c r="E8" s="19">
        <v>250</v>
      </c>
      <c r="F8" s="19" t="s">
        <v>1</v>
      </c>
      <c r="G8" s="19">
        <v>800</v>
      </c>
      <c r="H8" s="19">
        <v>419</v>
      </c>
      <c r="I8" s="19">
        <v>400</v>
      </c>
      <c r="J8" s="19">
        <v>647.30706233741216</v>
      </c>
      <c r="K8" s="19"/>
    </row>
    <row r="9" spans="1:11" ht="12.75" customHeight="1" x14ac:dyDescent="0.25">
      <c r="A9" s="18">
        <v>1991</v>
      </c>
      <c r="B9" s="19">
        <v>35</v>
      </c>
      <c r="C9" s="19">
        <v>32</v>
      </c>
      <c r="D9" s="19">
        <v>91</v>
      </c>
      <c r="E9" s="19">
        <v>100</v>
      </c>
      <c r="F9" s="19" t="s">
        <v>1</v>
      </c>
      <c r="G9" s="19">
        <v>700</v>
      </c>
      <c r="H9" s="19">
        <v>402</v>
      </c>
      <c r="I9" s="19">
        <v>400</v>
      </c>
      <c r="J9" s="19">
        <v>591.46051589048329</v>
      </c>
      <c r="K9" s="19"/>
    </row>
    <row r="10" spans="1:11" ht="12.75" customHeight="1" x14ac:dyDescent="0.25">
      <c r="A10" s="18">
        <v>1992</v>
      </c>
      <c r="B10" s="19">
        <v>39</v>
      </c>
      <c r="C10" s="19">
        <v>33</v>
      </c>
      <c r="D10" s="19">
        <v>85</v>
      </c>
      <c r="E10" s="19">
        <v>160</v>
      </c>
      <c r="F10" s="19" t="s">
        <v>1</v>
      </c>
      <c r="G10" s="19">
        <v>600</v>
      </c>
      <c r="H10" s="19">
        <v>366</v>
      </c>
      <c r="I10" s="19">
        <v>350</v>
      </c>
      <c r="J10" s="19">
        <v>505.51208186430478</v>
      </c>
      <c r="K10" s="19"/>
    </row>
    <row r="11" spans="1:11" ht="12.75" customHeight="1" x14ac:dyDescent="0.25">
      <c r="A11" s="18">
        <v>1993</v>
      </c>
      <c r="B11" s="19">
        <v>41</v>
      </c>
      <c r="C11" s="19">
        <v>34</v>
      </c>
      <c r="D11" s="19">
        <v>83</v>
      </c>
      <c r="E11" s="19">
        <v>155</v>
      </c>
      <c r="F11" s="19" t="s">
        <v>1</v>
      </c>
      <c r="G11" s="19">
        <v>550</v>
      </c>
      <c r="H11" s="19">
        <v>373</v>
      </c>
      <c r="I11" s="19">
        <v>362</v>
      </c>
      <c r="J11" s="19">
        <v>499.25294576507781</v>
      </c>
      <c r="K11" s="19"/>
    </row>
    <row r="12" spans="1:11" ht="12.75" customHeight="1" x14ac:dyDescent="0.25">
      <c r="A12" s="18">
        <v>1994</v>
      </c>
      <c r="B12" s="19">
        <v>36</v>
      </c>
      <c r="C12" s="19">
        <v>22</v>
      </c>
      <c r="D12" s="19">
        <v>61</v>
      </c>
      <c r="E12" s="19">
        <v>100</v>
      </c>
      <c r="F12" s="19" t="s">
        <v>1</v>
      </c>
      <c r="G12" s="19">
        <v>550</v>
      </c>
      <c r="H12" s="19">
        <v>314</v>
      </c>
      <c r="I12" s="19">
        <v>300</v>
      </c>
      <c r="J12" s="19">
        <v>404.99939717879676</v>
      </c>
      <c r="K12" s="19"/>
    </row>
    <row r="13" spans="1:11" ht="12.75" customHeight="1" x14ac:dyDescent="0.25">
      <c r="A13" s="18">
        <v>1995</v>
      </c>
      <c r="B13" s="19">
        <v>39</v>
      </c>
      <c r="C13" s="19">
        <v>27</v>
      </c>
      <c r="D13" s="19">
        <v>69</v>
      </c>
      <c r="E13" s="19">
        <v>180</v>
      </c>
      <c r="F13" s="19" t="s">
        <v>1</v>
      </c>
      <c r="G13" s="19">
        <v>500</v>
      </c>
      <c r="H13" s="19">
        <v>305</v>
      </c>
      <c r="I13" s="19">
        <v>300</v>
      </c>
      <c r="J13" s="19">
        <v>395.29301012002827</v>
      </c>
      <c r="K13" s="19"/>
    </row>
    <row r="14" spans="1:11" ht="12.75" customHeight="1" x14ac:dyDescent="0.25">
      <c r="A14" s="18">
        <v>1996</v>
      </c>
      <c r="B14" s="19">
        <v>35</v>
      </c>
      <c r="C14" s="19">
        <v>26</v>
      </c>
      <c r="D14" s="19">
        <v>74</v>
      </c>
      <c r="E14" s="19">
        <v>100</v>
      </c>
      <c r="F14" s="19" t="s">
        <v>1</v>
      </c>
      <c r="G14" s="19">
        <v>500</v>
      </c>
      <c r="H14" s="19">
        <v>294</v>
      </c>
      <c r="I14" s="19">
        <v>275</v>
      </c>
      <c r="J14" s="19">
        <v>360.42918454935619</v>
      </c>
      <c r="K14" s="19"/>
    </row>
    <row r="15" spans="1:11" ht="12.75" customHeight="1" x14ac:dyDescent="0.25">
      <c r="A15" s="18">
        <v>1997</v>
      </c>
      <c r="B15" s="19">
        <v>30</v>
      </c>
      <c r="C15" s="19">
        <v>24</v>
      </c>
      <c r="D15" s="19">
        <v>80</v>
      </c>
      <c r="E15" s="19">
        <v>135</v>
      </c>
      <c r="F15" s="19" t="s">
        <v>1</v>
      </c>
      <c r="G15" s="19">
        <v>450</v>
      </c>
      <c r="H15" s="19">
        <v>309</v>
      </c>
      <c r="I15" s="19">
        <v>300</v>
      </c>
      <c r="J15" s="19">
        <v>390.61979146478546</v>
      </c>
      <c r="K15" s="19"/>
    </row>
    <row r="16" spans="1:11" ht="12.75" customHeight="1" x14ac:dyDescent="0.25">
      <c r="A16" s="18">
        <v>1998</v>
      </c>
      <c r="B16" s="19">
        <v>35</v>
      </c>
      <c r="C16" s="19">
        <v>23</v>
      </c>
      <c r="D16" s="19">
        <v>66</v>
      </c>
      <c r="E16" s="19">
        <v>190</v>
      </c>
      <c r="F16" s="19" t="s">
        <v>1</v>
      </c>
      <c r="G16" s="19">
        <v>375</v>
      </c>
      <c r="H16" s="19">
        <v>283</v>
      </c>
      <c r="I16" s="19">
        <v>300</v>
      </c>
      <c r="J16" s="19">
        <v>391.66731441896621</v>
      </c>
      <c r="K16" s="19"/>
    </row>
    <row r="17" spans="1:13" ht="12.75" customHeight="1" x14ac:dyDescent="0.25">
      <c r="A17" s="18">
        <v>1999</v>
      </c>
      <c r="B17" s="19">
        <v>32</v>
      </c>
      <c r="C17" s="19">
        <v>21</v>
      </c>
      <c r="D17" s="19">
        <v>66</v>
      </c>
      <c r="E17" s="19">
        <v>175</v>
      </c>
      <c r="F17" s="19" t="s">
        <v>1</v>
      </c>
      <c r="G17" s="19">
        <v>500</v>
      </c>
      <c r="H17" s="19">
        <v>297</v>
      </c>
      <c r="I17" s="19">
        <v>260</v>
      </c>
      <c r="J17" s="19">
        <v>337.88231653062013</v>
      </c>
      <c r="K17" s="19"/>
    </row>
    <row r="18" spans="1:13" ht="12.75" customHeight="1" x14ac:dyDescent="0.25">
      <c r="A18" s="18">
        <v>2000</v>
      </c>
      <c r="B18" s="19">
        <v>21</v>
      </c>
      <c r="C18" s="19">
        <v>21</v>
      </c>
      <c r="D18" s="19">
        <v>100</v>
      </c>
      <c r="E18" s="19">
        <v>100</v>
      </c>
      <c r="F18" s="19" t="s">
        <v>1</v>
      </c>
      <c r="G18" s="19">
        <v>450</v>
      </c>
      <c r="H18" s="19">
        <v>266</v>
      </c>
      <c r="I18" s="19">
        <v>250</v>
      </c>
      <c r="J18" s="19">
        <v>321.99685594877496</v>
      </c>
      <c r="L18" s="16"/>
      <c r="M18" s="16"/>
    </row>
    <row r="19" spans="1:13" ht="12.75" customHeight="1" x14ac:dyDescent="0.25">
      <c r="A19" s="18">
        <v>2001</v>
      </c>
      <c r="B19" s="19">
        <v>42</v>
      </c>
      <c r="C19" s="19">
        <v>41</v>
      </c>
      <c r="D19" s="19">
        <v>98</v>
      </c>
      <c r="E19" s="19">
        <v>100</v>
      </c>
      <c r="F19" s="19" t="s">
        <v>1</v>
      </c>
      <c r="G19" s="19">
        <v>500</v>
      </c>
      <c r="H19" s="19">
        <v>265</v>
      </c>
      <c r="I19" s="19">
        <v>250</v>
      </c>
      <c r="J19" s="19">
        <v>314.42584896476848</v>
      </c>
      <c r="K19" s="19"/>
      <c r="L19" s="16"/>
      <c r="M19" s="68"/>
    </row>
    <row r="20" spans="1:13" ht="12.75" customHeight="1" x14ac:dyDescent="0.25">
      <c r="A20" s="18">
        <v>2002</v>
      </c>
      <c r="B20" s="19">
        <v>39</v>
      </c>
      <c r="C20" s="19">
        <v>37</v>
      </c>
      <c r="D20" s="19">
        <v>95</v>
      </c>
      <c r="E20" s="19">
        <v>100</v>
      </c>
      <c r="F20" s="19" t="s">
        <v>1</v>
      </c>
      <c r="G20" s="19">
        <v>500</v>
      </c>
      <c r="H20" s="19">
        <v>268</v>
      </c>
      <c r="I20" s="19">
        <v>250</v>
      </c>
      <c r="J20" s="19">
        <v>307.78816199376945</v>
      </c>
      <c r="K20" s="19"/>
      <c r="L20" s="16"/>
      <c r="M20" s="68"/>
    </row>
    <row r="21" spans="1:13" ht="12.75" customHeight="1" x14ac:dyDescent="0.25">
      <c r="A21" s="18">
        <v>2003</v>
      </c>
      <c r="B21" s="19">
        <v>42</v>
      </c>
      <c r="C21" s="19">
        <v>41</v>
      </c>
      <c r="D21" s="19">
        <v>98</v>
      </c>
      <c r="E21" s="19">
        <v>150</v>
      </c>
      <c r="F21" s="19" t="s">
        <v>1</v>
      </c>
      <c r="G21" s="19">
        <v>500</v>
      </c>
      <c r="H21" s="19">
        <v>271</v>
      </c>
      <c r="I21" s="19">
        <v>250</v>
      </c>
      <c r="J21" s="19">
        <v>301.96684765021035</v>
      </c>
      <c r="K21" s="19"/>
      <c r="L21" s="16"/>
      <c r="M21" s="68"/>
    </row>
    <row r="22" spans="1:13" ht="12.75" customHeight="1" x14ac:dyDescent="0.25">
      <c r="A22" s="18">
        <v>2004</v>
      </c>
      <c r="B22" s="19">
        <v>42</v>
      </c>
      <c r="C22" s="19">
        <v>41</v>
      </c>
      <c r="D22" s="19">
        <v>98</v>
      </c>
      <c r="E22" s="19">
        <v>150</v>
      </c>
      <c r="F22" s="19" t="s">
        <v>1</v>
      </c>
      <c r="G22" s="19">
        <v>500</v>
      </c>
      <c r="H22" s="19">
        <v>262</v>
      </c>
      <c r="I22" s="19">
        <v>250</v>
      </c>
      <c r="J22" s="19">
        <v>300.85261875761273</v>
      </c>
      <c r="K22" s="19"/>
      <c r="L22" s="16"/>
      <c r="M22" s="68"/>
    </row>
    <row r="23" spans="1:13" ht="12.75" customHeight="1" x14ac:dyDescent="0.25">
      <c r="A23" s="18">
        <v>2005</v>
      </c>
      <c r="B23" s="19">
        <v>42</v>
      </c>
      <c r="C23" s="19">
        <v>41</v>
      </c>
      <c r="D23" s="19">
        <v>98</v>
      </c>
      <c r="E23" s="19">
        <v>150</v>
      </c>
      <c r="F23" s="19" t="s">
        <v>1</v>
      </c>
      <c r="G23" s="19">
        <v>400</v>
      </c>
      <c r="H23" s="19">
        <v>242</v>
      </c>
      <c r="I23" s="19">
        <v>250</v>
      </c>
      <c r="J23" s="19">
        <v>299.49003245248031</v>
      </c>
      <c r="K23" s="19"/>
      <c r="L23" s="16"/>
      <c r="M23" s="68"/>
    </row>
    <row r="24" spans="1:13" ht="12.75" customHeight="1" x14ac:dyDescent="0.25">
      <c r="A24" s="18">
        <v>2006</v>
      </c>
      <c r="B24" s="19">
        <v>42</v>
      </c>
      <c r="C24" s="19">
        <v>39</v>
      </c>
      <c r="D24" s="19">
        <v>93</v>
      </c>
      <c r="E24" s="19">
        <v>125</v>
      </c>
      <c r="F24" s="19" t="s">
        <v>1</v>
      </c>
      <c r="G24" s="19">
        <v>400</v>
      </c>
      <c r="H24" s="19">
        <v>240</v>
      </c>
      <c r="I24" s="19">
        <v>250</v>
      </c>
      <c r="J24" s="19">
        <v>295.47533600731822</v>
      </c>
      <c r="K24" s="19"/>
      <c r="L24" s="16"/>
      <c r="M24" s="68"/>
    </row>
    <row r="25" spans="1:13" ht="12.75" customHeight="1" x14ac:dyDescent="0.25">
      <c r="A25" s="18">
        <v>2007</v>
      </c>
      <c r="B25" s="19">
        <v>40</v>
      </c>
      <c r="C25" s="19">
        <v>40</v>
      </c>
      <c r="D25" s="19">
        <v>100</v>
      </c>
      <c r="E25" s="19">
        <v>125</v>
      </c>
      <c r="F25" s="19" t="s">
        <v>1</v>
      </c>
      <c r="G25" s="19">
        <v>400</v>
      </c>
      <c r="H25" s="19">
        <v>234</v>
      </c>
      <c r="I25" s="19">
        <v>225</v>
      </c>
      <c r="J25" s="19">
        <v>260.17004578155661</v>
      </c>
      <c r="K25" s="19"/>
      <c r="L25" s="16"/>
      <c r="M25" s="68"/>
    </row>
    <row r="26" spans="1:13" ht="12.75" customHeight="1" x14ac:dyDescent="0.25">
      <c r="A26" s="18">
        <v>2008</v>
      </c>
      <c r="B26" s="19">
        <v>42</v>
      </c>
      <c r="C26" s="19">
        <v>41</v>
      </c>
      <c r="D26" s="19">
        <v>98</v>
      </c>
      <c r="E26" s="19">
        <v>120</v>
      </c>
      <c r="F26" s="19" t="s">
        <v>1</v>
      </c>
      <c r="G26" s="19">
        <v>400</v>
      </c>
      <c r="H26" s="19">
        <v>254</v>
      </c>
      <c r="I26" s="19">
        <v>250</v>
      </c>
      <c r="J26" s="19">
        <v>279.4675540765391</v>
      </c>
      <c r="K26" s="19"/>
      <c r="L26" s="16"/>
      <c r="M26" s="68"/>
    </row>
    <row r="27" spans="1:13" ht="12.75" customHeight="1" x14ac:dyDescent="0.25">
      <c r="A27" s="18">
        <v>2009</v>
      </c>
      <c r="B27" s="19">
        <v>42</v>
      </c>
      <c r="C27" s="19">
        <v>42</v>
      </c>
      <c r="D27" s="19">
        <v>100</v>
      </c>
      <c r="E27" s="19">
        <v>140</v>
      </c>
      <c r="F27" s="19" t="s">
        <v>1</v>
      </c>
      <c r="G27" s="19">
        <v>400</v>
      </c>
      <c r="H27" s="19">
        <v>263</v>
      </c>
      <c r="I27" s="19">
        <v>250</v>
      </c>
      <c r="J27" s="19">
        <v>280.86017190060534</v>
      </c>
      <c r="K27" s="19"/>
      <c r="L27" s="16"/>
      <c r="M27" s="68"/>
    </row>
    <row r="28" spans="1:13" ht="12.75" customHeight="1" x14ac:dyDescent="0.25">
      <c r="A28" s="18">
        <v>2010</v>
      </c>
      <c r="B28" s="19">
        <v>41</v>
      </c>
      <c r="C28" s="19">
        <v>41</v>
      </c>
      <c r="D28" s="19">
        <v>100</v>
      </c>
      <c r="E28" s="19">
        <v>125</v>
      </c>
      <c r="F28" s="19" t="s">
        <v>1</v>
      </c>
      <c r="G28" s="19">
        <v>400</v>
      </c>
      <c r="H28" s="19">
        <v>254</v>
      </c>
      <c r="I28" s="19">
        <v>250</v>
      </c>
      <c r="J28" s="19">
        <v>277.64736998710617</v>
      </c>
      <c r="K28" s="19"/>
      <c r="L28" s="16"/>
      <c r="M28" s="68"/>
    </row>
    <row r="29" spans="1:13" ht="12.75" customHeight="1" x14ac:dyDescent="0.25">
      <c r="A29" s="18">
        <v>2011</v>
      </c>
      <c r="B29" s="19">
        <v>42</v>
      </c>
      <c r="C29" s="19">
        <v>42</v>
      </c>
      <c r="D29" s="19">
        <v>100</v>
      </c>
      <c r="E29" s="19">
        <v>150</v>
      </c>
      <c r="F29" s="19" t="s">
        <v>1</v>
      </c>
      <c r="G29" s="19">
        <v>400</v>
      </c>
      <c r="H29" s="19">
        <v>257</v>
      </c>
      <c r="I29" s="19">
        <v>250</v>
      </c>
      <c r="J29" s="19">
        <v>269.65931348938767</v>
      </c>
      <c r="K29" s="19"/>
      <c r="L29" s="69"/>
      <c r="M29" s="68"/>
    </row>
    <row r="30" spans="1:13" ht="12.75" customHeight="1" x14ac:dyDescent="0.25">
      <c r="A30" s="18">
        <v>2012</v>
      </c>
      <c r="B30" s="19">
        <v>42</v>
      </c>
      <c r="C30" s="19">
        <v>38</v>
      </c>
      <c r="D30" s="19">
        <v>90.476190476190482</v>
      </c>
      <c r="E30" s="19">
        <v>100</v>
      </c>
      <c r="F30" s="19" t="s">
        <v>1</v>
      </c>
      <c r="G30" s="19">
        <v>400</v>
      </c>
      <c r="H30" s="19">
        <v>257.95999999999998</v>
      </c>
      <c r="I30" s="19">
        <v>250</v>
      </c>
      <c r="J30" s="19">
        <v>267.28198599618082</v>
      </c>
      <c r="K30" s="19"/>
      <c r="L30" s="16"/>
      <c r="M30" s="68"/>
    </row>
    <row r="31" spans="1:13" ht="12.75" customHeight="1" x14ac:dyDescent="0.25">
      <c r="A31" s="18">
        <v>2013</v>
      </c>
      <c r="B31" s="19">
        <v>42</v>
      </c>
      <c r="C31" s="19">
        <v>40</v>
      </c>
      <c r="D31" s="19">
        <v>95</v>
      </c>
      <c r="E31" s="19">
        <v>138</v>
      </c>
      <c r="F31" s="19" t="s">
        <v>1</v>
      </c>
      <c r="G31" s="19">
        <v>400</v>
      </c>
      <c r="H31" s="19">
        <v>272.25</v>
      </c>
      <c r="I31" s="19">
        <v>250</v>
      </c>
      <c r="J31" s="19">
        <v>267.4011335413615</v>
      </c>
      <c r="K31" s="19"/>
      <c r="L31" s="16"/>
      <c r="M31" s="68"/>
    </row>
    <row r="32" spans="1:13" ht="12.75" customHeight="1" x14ac:dyDescent="0.25">
      <c r="A32" s="18">
        <v>2014</v>
      </c>
      <c r="B32" s="19">
        <v>41</v>
      </c>
      <c r="C32" s="19">
        <v>39</v>
      </c>
      <c r="D32" s="19">
        <v>95.121951219512198</v>
      </c>
      <c r="E32" s="19">
        <v>100</v>
      </c>
      <c r="F32" s="19" t="s">
        <v>1</v>
      </c>
      <c r="G32" s="19">
        <v>400</v>
      </c>
      <c r="H32" s="19">
        <v>253</v>
      </c>
      <c r="I32" s="19">
        <v>250</v>
      </c>
      <c r="J32" s="19">
        <v>267.88733292928003</v>
      </c>
      <c r="K32" s="19"/>
      <c r="L32" s="16"/>
      <c r="M32" s="68"/>
    </row>
    <row r="33" spans="1:13" ht="12.75" customHeight="1" x14ac:dyDescent="0.25">
      <c r="A33" s="18">
        <v>2015</v>
      </c>
      <c r="B33" s="19">
        <v>47</v>
      </c>
      <c r="C33" s="19">
        <v>47</v>
      </c>
      <c r="D33" s="19">
        <v>100</v>
      </c>
      <c r="E33" s="19">
        <v>125</v>
      </c>
      <c r="F33" s="19" t="s">
        <v>1</v>
      </c>
      <c r="G33" s="19">
        <v>450</v>
      </c>
      <c r="H33" s="19">
        <v>255</v>
      </c>
      <c r="I33" s="19">
        <v>250</v>
      </c>
      <c r="J33" s="19">
        <v>268.00702090314343</v>
      </c>
      <c r="K33" s="19"/>
      <c r="L33" s="16"/>
      <c r="M33" s="68"/>
    </row>
    <row r="34" spans="1:13" ht="12.75" customHeight="1" x14ac:dyDescent="0.25">
      <c r="A34" s="18">
        <v>2016</v>
      </c>
      <c r="B34" s="19">
        <v>49</v>
      </c>
      <c r="C34" s="52">
        <v>47</v>
      </c>
      <c r="D34" s="25">
        <v>95.918367346938766</v>
      </c>
      <c r="E34" s="19">
        <v>75</v>
      </c>
      <c r="F34" s="19" t="s">
        <v>1</v>
      </c>
      <c r="G34" s="19">
        <v>425</v>
      </c>
      <c r="H34" s="19">
        <v>238.02</v>
      </c>
      <c r="I34" s="19">
        <v>250</v>
      </c>
      <c r="J34" s="19">
        <v>265.39835034604806</v>
      </c>
      <c r="K34" s="15"/>
      <c r="L34" s="16"/>
      <c r="M34" s="68"/>
    </row>
    <row r="35" spans="1:13" ht="12.75" customHeight="1" x14ac:dyDescent="0.25">
      <c r="A35" s="46">
        <v>2017</v>
      </c>
      <c r="B35" s="47">
        <v>54</v>
      </c>
      <c r="C35" s="52">
        <v>53</v>
      </c>
      <c r="D35" s="25">
        <v>98</v>
      </c>
      <c r="E35" s="47">
        <v>75</v>
      </c>
      <c r="F35" s="47" t="s">
        <v>1</v>
      </c>
      <c r="G35" s="47">
        <v>450</v>
      </c>
      <c r="H35" s="47">
        <v>237.36</v>
      </c>
      <c r="I35" s="47">
        <v>250</v>
      </c>
      <c r="J35" s="47">
        <v>260.71838812827917</v>
      </c>
      <c r="K35" s="15"/>
      <c r="L35" s="16"/>
      <c r="M35" s="68"/>
    </row>
    <row r="36" spans="1:13" ht="12.75" customHeight="1" x14ac:dyDescent="0.25">
      <c r="A36" s="46">
        <v>2018</v>
      </c>
      <c r="B36" s="47">
        <v>53</v>
      </c>
      <c r="C36" s="52">
        <v>53</v>
      </c>
      <c r="D36" s="25">
        <v>100</v>
      </c>
      <c r="E36" s="47">
        <v>90</v>
      </c>
      <c r="F36" s="47" t="s">
        <v>1</v>
      </c>
      <c r="G36" s="47">
        <v>450</v>
      </c>
      <c r="H36" s="47">
        <v>228.74</v>
      </c>
      <c r="I36" s="47">
        <v>240</v>
      </c>
      <c r="J36" s="47">
        <v>245.49573690621196</v>
      </c>
      <c r="K36" s="15"/>
      <c r="L36" s="16"/>
      <c r="M36" s="68"/>
    </row>
    <row r="37" spans="1:13" ht="12.75" customHeight="1" x14ac:dyDescent="0.25">
      <c r="A37" s="46">
        <v>2019</v>
      </c>
      <c r="B37" s="47">
        <v>49</v>
      </c>
      <c r="C37" s="52">
        <v>48</v>
      </c>
      <c r="D37" s="25">
        <v>98</v>
      </c>
      <c r="E37" s="47">
        <v>80</v>
      </c>
      <c r="F37" s="47" t="s">
        <v>1</v>
      </c>
      <c r="G37" s="47">
        <v>325</v>
      </c>
      <c r="H37" s="47">
        <v>214</v>
      </c>
      <c r="I37" s="47">
        <v>200</v>
      </c>
      <c r="J37" s="47">
        <v>200.99323879614676</v>
      </c>
      <c r="K37" s="15"/>
      <c r="L37" s="16"/>
      <c r="M37" s="68"/>
    </row>
    <row r="38" spans="1:13" ht="12.75" customHeight="1" x14ac:dyDescent="0.25">
      <c r="A38" s="46">
        <v>2020</v>
      </c>
      <c r="B38" s="47">
        <v>53</v>
      </c>
      <c r="C38" s="52">
        <v>51</v>
      </c>
      <c r="D38" s="25">
        <v>96.226415094339629</v>
      </c>
      <c r="E38" s="47">
        <v>90</v>
      </c>
      <c r="F38" s="47" t="s">
        <v>1</v>
      </c>
      <c r="G38" s="47">
        <v>300</v>
      </c>
      <c r="H38" s="47">
        <v>210.2</v>
      </c>
      <c r="I38" s="47">
        <v>200</v>
      </c>
      <c r="J38" s="47">
        <v>200</v>
      </c>
      <c r="K38" s="15"/>
      <c r="L38" s="16"/>
      <c r="M38" s="68"/>
    </row>
    <row r="39" spans="1:13" ht="6" customHeight="1" x14ac:dyDescent="0.25">
      <c r="A39" s="37"/>
      <c r="B39" s="82"/>
      <c r="C39" s="82"/>
      <c r="D39" s="82"/>
      <c r="E39" s="82"/>
      <c r="F39" s="82"/>
      <c r="G39" s="82"/>
      <c r="H39" s="82"/>
      <c r="I39" s="82"/>
      <c r="J39" s="82"/>
      <c r="K39" s="15"/>
      <c r="L39" s="16"/>
      <c r="M39" s="16"/>
    </row>
    <row r="40" spans="1:13" ht="15" customHeight="1" x14ac:dyDescent="0.25">
      <c r="A40" s="152" t="s">
        <v>24</v>
      </c>
      <c r="B40" s="153"/>
      <c r="C40" s="153"/>
      <c r="D40" s="153"/>
      <c r="E40" s="153"/>
      <c r="F40" s="153"/>
      <c r="G40" s="153"/>
      <c r="H40" s="153"/>
      <c r="I40" s="153"/>
      <c r="J40" s="153"/>
      <c r="K40" s="84"/>
      <c r="L40" s="16"/>
      <c r="M40" s="68"/>
    </row>
  </sheetData>
  <mergeCells count="8">
    <mergeCell ref="H1:J1"/>
    <mergeCell ref="A40:J40"/>
    <mergeCell ref="A2:J2"/>
    <mergeCell ref="C3:D3"/>
    <mergeCell ref="E3:G4"/>
    <mergeCell ref="H3:I3"/>
    <mergeCell ref="J3:J4"/>
    <mergeCell ref="B3:B4"/>
  </mergeCells>
  <hyperlinks>
    <hyperlink ref="H1:J1" location="Innehåll!A1" display="Till innehållsförteckningen" xr:uid="{00000000-0004-0000-0500-000000000000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0"/>
  <sheetViews>
    <sheetView workbookViewId="0">
      <pane ySplit="4" topLeftCell="A11" activePane="bottomLeft" state="frozen"/>
      <selection activeCell="J34" sqref="J34:J38"/>
      <selection pane="bottomLeft" activeCell="A2" sqref="A2:J2"/>
    </sheetView>
  </sheetViews>
  <sheetFormatPr defaultColWidth="9.1796875" defaultRowHeight="12.5" x14ac:dyDescent="0.25"/>
  <cols>
    <col min="1" max="1" width="6.7265625" style="18" customWidth="1"/>
    <col min="2" max="4" width="8.7265625" style="16" customWidth="1"/>
    <col min="5" max="5" width="6.7265625" style="16" customWidth="1"/>
    <col min="6" max="6" width="2.7265625" style="16" customWidth="1"/>
    <col min="7" max="7" width="6.7265625" style="16" customWidth="1"/>
    <col min="8" max="9" width="8.7265625" style="16" customWidth="1"/>
    <col min="10" max="10" width="9.7265625" style="16" customWidth="1"/>
    <col min="11" max="14" width="9.1796875" style="16"/>
    <col min="15" max="16384" width="9.1796875" style="15"/>
  </cols>
  <sheetData>
    <row r="1" spans="1:10" ht="30" customHeight="1" x14ac:dyDescent="0.25">
      <c r="H1" s="149" t="s">
        <v>25</v>
      </c>
      <c r="I1" s="150"/>
      <c r="J1" s="150"/>
    </row>
    <row r="2" spans="1:10" ht="45" customHeight="1" x14ac:dyDescent="0.3">
      <c r="A2" s="158" t="s">
        <v>51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" customHeight="1" x14ac:dyDescent="0.25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0" ht="30" customHeight="1" x14ac:dyDescent="0.25">
      <c r="A4" s="17"/>
      <c r="B4" s="156"/>
      <c r="C4" s="86" t="s">
        <v>0</v>
      </c>
      <c r="D4" s="86" t="s">
        <v>4</v>
      </c>
      <c r="E4" s="156"/>
      <c r="F4" s="156"/>
      <c r="G4" s="156"/>
      <c r="H4" s="86" t="s">
        <v>6</v>
      </c>
      <c r="I4" s="86" t="s">
        <v>7</v>
      </c>
      <c r="J4" s="156"/>
    </row>
    <row r="5" spans="1:10" ht="6" customHeight="1" x14ac:dyDescent="0.25">
      <c r="A5" s="15"/>
      <c r="B5" s="85"/>
      <c r="C5" s="85"/>
      <c r="D5" s="85"/>
      <c r="E5" s="85"/>
      <c r="F5" s="85"/>
      <c r="G5" s="85"/>
      <c r="H5" s="85"/>
      <c r="I5" s="85"/>
      <c r="J5" s="85"/>
    </row>
    <row r="6" spans="1:10" ht="12.75" customHeight="1" x14ac:dyDescent="0.25">
      <c r="A6" s="18">
        <v>1988</v>
      </c>
      <c r="B6" s="19">
        <v>21</v>
      </c>
      <c r="C6" s="19">
        <v>5</v>
      </c>
      <c r="D6" s="19">
        <v>24</v>
      </c>
      <c r="E6" s="19">
        <v>250</v>
      </c>
      <c r="F6" s="19" t="s">
        <v>1</v>
      </c>
      <c r="G6" s="19">
        <v>1250</v>
      </c>
      <c r="H6" s="19">
        <v>820</v>
      </c>
      <c r="I6" s="19">
        <v>800</v>
      </c>
      <c r="J6" s="19">
        <v>1520.8602150537636</v>
      </c>
    </row>
    <row r="7" spans="1:10" ht="12.75" customHeight="1" x14ac:dyDescent="0.25">
      <c r="A7" s="18">
        <v>1989</v>
      </c>
      <c r="B7" s="19">
        <v>42</v>
      </c>
      <c r="C7" s="19">
        <v>10</v>
      </c>
      <c r="D7" s="19">
        <v>24</v>
      </c>
      <c r="E7" s="19">
        <v>500</v>
      </c>
      <c r="F7" s="19" t="s">
        <v>1</v>
      </c>
      <c r="G7" s="19">
        <v>2000</v>
      </c>
      <c r="H7" s="19">
        <v>1010</v>
      </c>
      <c r="I7" s="19">
        <v>900</v>
      </c>
      <c r="J7" s="19">
        <v>1607.4436410038281</v>
      </c>
    </row>
    <row r="8" spans="1:10" ht="12.75" customHeight="1" x14ac:dyDescent="0.25">
      <c r="A8" s="18">
        <v>1990</v>
      </c>
      <c r="B8" s="19">
        <v>40</v>
      </c>
      <c r="C8" s="19">
        <v>11</v>
      </c>
      <c r="D8" s="19">
        <v>28</v>
      </c>
      <c r="E8" s="19">
        <v>600</v>
      </c>
      <c r="F8" s="19" t="s">
        <v>1</v>
      </c>
      <c r="G8" s="19">
        <v>1500</v>
      </c>
      <c r="H8" s="19">
        <v>1114</v>
      </c>
      <c r="I8" s="19">
        <v>1200</v>
      </c>
      <c r="J8" s="19">
        <v>1941.9211870122363</v>
      </c>
    </row>
    <row r="9" spans="1:10" ht="12.75" customHeight="1" x14ac:dyDescent="0.25">
      <c r="A9" s="18">
        <v>1991</v>
      </c>
      <c r="B9" s="19">
        <v>35</v>
      </c>
      <c r="C9" s="19">
        <v>7</v>
      </c>
      <c r="D9" s="19">
        <v>20</v>
      </c>
      <c r="E9" s="19">
        <v>900</v>
      </c>
      <c r="F9" s="19" t="s">
        <v>1</v>
      </c>
      <c r="G9" s="19">
        <v>1500</v>
      </c>
      <c r="H9" s="19">
        <v>1143</v>
      </c>
      <c r="I9" s="19">
        <v>1000</v>
      </c>
      <c r="J9" s="19">
        <v>1478.6512897262082</v>
      </c>
    </row>
    <row r="10" spans="1:10" ht="12.75" customHeight="1" x14ac:dyDescent="0.25">
      <c r="A10" s="18">
        <v>1992</v>
      </c>
      <c r="B10" s="19">
        <v>39</v>
      </c>
      <c r="C10" s="19">
        <v>11</v>
      </c>
      <c r="D10" s="19">
        <v>28</v>
      </c>
      <c r="E10" s="19">
        <v>800</v>
      </c>
      <c r="F10" s="19" t="s">
        <v>1</v>
      </c>
      <c r="G10" s="19">
        <v>1150</v>
      </c>
      <c r="H10" s="19">
        <v>959</v>
      </c>
      <c r="I10" s="19">
        <v>1000</v>
      </c>
      <c r="J10" s="19">
        <v>1444.3202338980136</v>
      </c>
    </row>
    <row r="11" spans="1:10" ht="12.75" customHeight="1" x14ac:dyDescent="0.25">
      <c r="A11" s="18">
        <v>1993</v>
      </c>
      <c r="B11" s="19">
        <v>41</v>
      </c>
      <c r="C11" s="19">
        <v>15</v>
      </c>
      <c r="D11" s="19">
        <v>37</v>
      </c>
      <c r="E11" s="19">
        <v>500</v>
      </c>
      <c r="F11" s="19" t="s">
        <v>1</v>
      </c>
      <c r="G11" s="19">
        <v>1500</v>
      </c>
      <c r="H11" s="19">
        <v>983</v>
      </c>
      <c r="I11" s="19">
        <v>1000</v>
      </c>
      <c r="J11" s="19">
        <v>1379.1517838814304</v>
      </c>
    </row>
    <row r="12" spans="1:10" ht="12.75" customHeight="1" x14ac:dyDescent="0.25">
      <c r="A12" s="18">
        <v>1994</v>
      </c>
      <c r="B12" s="19">
        <v>36</v>
      </c>
      <c r="C12" s="19">
        <v>9</v>
      </c>
      <c r="D12" s="19">
        <v>25</v>
      </c>
      <c r="E12" s="19">
        <v>800</v>
      </c>
      <c r="F12" s="19" t="s">
        <v>1</v>
      </c>
      <c r="G12" s="19">
        <v>1200</v>
      </c>
      <c r="H12" s="19">
        <v>961</v>
      </c>
      <c r="I12" s="19">
        <v>1000</v>
      </c>
      <c r="J12" s="19">
        <v>1349.9979905959892</v>
      </c>
    </row>
    <row r="13" spans="1:10" ht="12.75" customHeight="1" x14ac:dyDescent="0.25">
      <c r="A13" s="18">
        <v>1995</v>
      </c>
      <c r="B13" s="19">
        <v>39</v>
      </c>
      <c r="C13" s="19">
        <v>13</v>
      </c>
      <c r="D13" s="19">
        <v>33</v>
      </c>
      <c r="E13" s="19">
        <v>700</v>
      </c>
      <c r="F13" s="19" t="s">
        <v>1</v>
      </c>
      <c r="G13" s="19">
        <v>1500</v>
      </c>
      <c r="H13" s="19">
        <v>973</v>
      </c>
      <c r="I13" s="19">
        <v>1000</v>
      </c>
      <c r="J13" s="19">
        <v>1317.6433670667609</v>
      </c>
    </row>
    <row r="14" spans="1:10" ht="12.75" customHeight="1" x14ac:dyDescent="0.25">
      <c r="A14" s="18">
        <v>1996</v>
      </c>
      <c r="B14" s="19">
        <v>35</v>
      </c>
      <c r="C14" s="19">
        <v>11</v>
      </c>
      <c r="D14" s="19">
        <v>31</v>
      </c>
      <c r="E14" s="19">
        <v>250</v>
      </c>
      <c r="F14" s="19" t="s">
        <v>1</v>
      </c>
      <c r="G14" s="19">
        <v>1500</v>
      </c>
      <c r="H14" s="19">
        <v>995</v>
      </c>
      <c r="I14" s="19">
        <v>1000</v>
      </c>
      <c r="J14" s="19">
        <v>1310.6515801794772</v>
      </c>
    </row>
    <row r="15" spans="1:10" ht="12.75" customHeight="1" x14ac:dyDescent="0.25">
      <c r="A15" s="18">
        <v>1997</v>
      </c>
      <c r="B15" s="19">
        <v>30</v>
      </c>
      <c r="C15" s="19">
        <v>6</v>
      </c>
      <c r="D15" s="19">
        <v>20</v>
      </c>
      <c r="E15" s="19">
        <v>900</v>
      </c>
      <c r="F15" s="19" t="s">
        <v>1</v>
      </c>
      <c r="G15" s="19">
        <v>1500</v>
      </c>
      <c r="H15" s="19">
        <v>1133</v>
      </c>
      <c r="I15" s="19">
        <v>1100</v>
      </c>
      <c r="J15" s="19">
        <v>1432.2725687042132</v>
      </c>
    </row>
    <row r="16" spans="1:10" ht="12.75" customHeight="1" x14ac:dyDescent="0.25">
      <c r="A16" s="18">
        <v>1998</v>
      </c>
      <c r="B16" s="19">
        <v>35</v>
      </c>
      <c r="C16" s="19">
        <v>8</v>
      </c>
      <c r="D16" s="19">
        <v>23</v>
      </c>
      <c r="E16" s="19">
        <v>700</v>
      </c>
      <c r="F16" s="19" t="s">
        <v>1</v>
      </c>
      <c r="G16" s="19">
        <v>1500</v>
      </c>
      <c r="H16" s="19">
        <v>1000</v>
      </c>
      <c r="I16" s="19">
        <v>950</v>
      </c>
      <c r="J16" s="19">
        <v>1240.279828993393</v>
      </c>
    </row>
    <row r="17" spans="1:17" ht="12.75" customHeight="1" x14ac:dyDescent="0.25">
      <c r="A17" s="18">
        <v>1999</v>
      </c>
      <c r="B17" s="19">
        <v>32</v>
      </c>
      <c r="C17" s="19">
        <v>4</v>
      </c>
      <c r="D17" s="19">
        <v>13</v>
      </c>
      <c r="E17" s="19">
        <v>1000</v>
      </c>
      <c r="F17" s="19" t="s">
        <v>1</v>
      </c>
      <c r="G17" s="19">
        <v>1250</v>
      </c>
      <c r="H17" s="19">
        <v>1112</v>
      </c>
      <c r="I17" s="19">
        <v>1100</v>
      </c>
      <c r="J17" s="19">
        <v>1429.5021083987774</v>
      </c>
    </row>
    <row r="18" spans="1:17" ht="12.75" customHeight="1" x14ac:dyDescent="0.25">
      <c r="A18" s="18">
        <v>2000</v>
      </c>
      <c r="B18" s="19">
        <v>21</v>
      </c>
      <c r="C18" s="19">
        <v>10</v>
      </c>
      <c r="D18" s="19">
        <v>48</v>
      </c>
      <c r="E18" s="19">
        <v>600</v>
      </c>
      <c r="F18" s="19" t="s">
        <v>1</v>
      </c>
      <c r="G18" s="19">
        <v>1000</v>
      </c>
      <c r="H18" s="19">
        <v>860</v>
      </c>
      <c r="I18" s="19">
        <v>900</v>
      </c>
      <c r="J18" s="19">
        <v>1159.1886814155898</v>
      </c>
    </row>
    <row r="19" spans="1:17" ht="12.75" customHeight="1" x14ac:dyDescent="0.25">
      <c r="A19" s="18">
        <v>2001</v>
      </c>
      <c r="B19" s="19">
        <v>42</v>
      </c>
      <c r="C19" s="19">
        <v>22</v>
      </c>
      <c r="D19" s="19">
        <v>52</v>
      </c>
      <c r="E19" s="19">
        <v>700</v>
      </c>
      <c r="F19" s="19" t="s">
        <v>1</v>
      </c>
      <c r="G19" s="19">
        <v>1200</v>
      </c>
      <c r="H19" s="19">
        <v>914</v>
      </c>
      <c r="I19" s="19">
        <v>1000</v>
      </c>
      <c r="J19" s="19">
        <v>1257.7033958590739</v>
      </c>
      <c r="M19" s="68"/>
      <c r="N19" s="68"/>
    </row>
    <row r="20" spans="1:17" ht="12.75" customHeight="1" x14ac:dyDescent="0.25">
      <c r="A20" s="18">
        <v>2002</v>
      </c>
      <c r="B20" s="19">
        <v>39</v>
      </c>
      <c r="C20" s="19">
        <v>23</v>
      </c>
      <c r="D20" s="19">
        <v>59</v>
      </c>
      <c r="E20" s="19">
        <v>700</v>
      </c>
      <c r="F20" s="19" t="s">
        <v>1</v>
      </c>
      <c r="G20" s="19">
        <v>1200</v>
      </c>
      <c r="H20" s="19">
        <v>870</v>
      </c>
      <c r="I20" s="19">
        <v>800</v>
      </c>
      <c r="J20" s="19">
        <v>984.92211838006233</v>
      </c>
      <c r="M20" s="68"/>
      <c r="N20" s="68"/>
    </row>
    <row r="21" spans="1:17" ht="12.75" customHeight="1" x14ac:dyDescent="0.25">
      <c r="A21" s="18">
        <v>2003</v>
      </c>
      <c r="B21" s="19">
        <v>42</v>
      </c>
      <c r="C21" s="19">
        <v>26</v>
      </c>
      <c r="D21" s="19">
        <v>62</v>
      </c>
      <c r="E21" s="19">
        <v>600</v>
      </c>
      <c r="F21" s="19" t="s">
        <v>1</v>
      </c>
      <c r="G21" s="19">
        <v>1100</v>
      </c>
      <c r="H21" s="19">
        <v>842</v>
      </c>
      <c r="I21" s="19">
        <v>800</v>
      </c>
      <c r="J21" s="19">
        <v>966.29391248067316</v>
      </c>
      <c r="M21" s="68"/>
      <c r="N21" s="68"/>
    </row>
    <row r="22" spans="1:17" ht="12.75" customHeight="1" x14ac:dyDescent="0.25">
      <c r="A22" s="18">
        <v>2004</v>
      </c>
      <c r="B22" s="19">
        <v>42</v>
      </c>
      <c r="C22" s="19">
        <v>26</v>
      </c>
      <c r="D22" s="19">
        <v>62</v>
      </c>
      <c r="E22" s="19">
        <v>600</v>
      </c>
      <c r="F22" s="19" t="s">
        <v>1</v>
      </c>
      <c r="G22" s="19">
        <v>1000</v>
      </c>
      <c r="H22" s="19">
        <v>856</v>
      </c>
      <c r="I22" s="19">
        <v>800</v>
      </c>
      <c r="J22" s="19">
        <v>962.72838002436072</v>
      </c>
      <c r="M22" s="68"/>
      <c r="N22" s="68"/>
    </row>
    <row r="23" spans="1:17" ht="12.75" customHeight="1" x14ac:dyDescent="0.25">
      <c r="A23" s="18">
        <v>2005</v>
      </c>
      <c r="B23" s="19">
        <v>42</v>
      </c>
      <c r="C23" s="19">
        <v>29</v>
      </c>
      <c r="D23" s="19">
        <v>69</v>
      </c>
      <c r="E23" s="19">
        <v>400</v>
      </c>
      <c r="F23" s="19" t="s">
        <v>1</v>
      </c>
      <c r="G23" s="19">
        <v>1000</v>
      </c>
      <c r="H23" s="19">
        <v>824</v>
      </c>
      <c r="I23" s="19">
        <v>800</v>
      </c>
      <c r="J23" s="19">
        <v>958.36810384793694</v>
      </c>
      <c r="M23" s="68"/>
      <c r="N23" s="68"/>
    </row>
    <row r="24" spans="1:17" ht="12.75" customHeight="1" x14ac:dyDescent="0.25">
      <c r="A24" s="18">
        <v>2006</v>
      </c>
      <c r="B24" s="19">
        <v>42</v>
      </c>
      <c r="C24" s="19">
        <v>29</v>
      </c>
      <c r="D24" s="19">
        <v>69</v>
      </c>
      <c r="E24" s="19">
        <v>600</v>
      </c>
      <c r="F24" s="19" t="s">
        <v>1</v>
      </c>
      <c r="G24" s="19">
        <v>1200</v>
      </c>
      <c r="H24" s="19">
        <v>810</v>
      </c>
      <c r="I24" s="19">
        <v>800</v>
      </c>
      <c r="J24" s="19">
        <v>945.52107522341839</v>
      </c>
      <c r="M24" s="68"/>
      <c r="N24" s="68"/>
    </row>
    <row r="25" spans="1:17" ht="12.75" customHeight="1" x14ac:dyDescent="0.25">
      <c r="A25" s="18">
        <v>2007</v>
      </c>
      <c r="B25" s="19">
        <v>40</v>
      </c>
      <c r="C25" s="19">
        <v>27</v>
      </c>
      <c r="D25" s="19">
        <v>68</v>
      </c>
      <c r="E25" s="19">
        <v>600</v>
      </c>
      <c r="F25" s="19" t="s">
        <v>1</v>
      </c>
      <c r="G25" s="19">
        <v>1000</v>
      </c>
      <c r="H25" s="19">
        <v>811</v>
      </c>
      <c r="I25" s="19">
        <v>800</v>
      </c>
      <c r="J25" s="19">
        <v>925.04905166775677</v>
      </c>
      <c r="M25" s="68"/>
      <c r="N25" s="68"/>
    </row>
    <row r="26" spans="1:17" ht="12.75" customHeight="1" x14ac:dyDescent="0.25">
      <c r="A26" s="18">
        <v>2008</v>
      </c>
      <c r="B26" s="19">
        <v>42</v>
      </c>
      <c r="C26" s="19">
        <v>33</v>
      </c>
      <c r="D26" s="19">
        <v>79</v>
      </c>
      <c r="E26" s="19">
        <v>600</v>
      </c>
      <c r="F26" s="19" t="s">
        <v>1</v>
      </c>
      <c r="G26" s="19">
        <v>1250</v>
      </c>
      <c r="H26" s="19">
        <v>882</v>
      </c>
      <c r="I26" s="19">
        <v>850</v>
      </c>
      <c r="J26" s="19">
        <v>950.189683860233</v>
      </c>
      <c r="M26" s="68"/>
      <c r="N26" s="68"/>
    </row>
    <row r="27" spans="1:17" ht="12.75" customHeight="1" x14ac:dyDescent="0.25">
      <c r="A27" s="18">
        <v>2009</v>
      </c>
      <c r="B27" s="19">
        <v>42</v>
      </c>
      <c r="C27" s="19">
        <v>36</v>
      </c>
      <c r="D27" s="19">
        <v>86</v>
      </c>
      <c r="E27" s="19">
        <v>625</v>
      </c>
      <c r="F27" s="19" t="s">
        <v>1</v>
      </c>
      <c r="G27" s="19">
        <v>1200</v>
      </c>
      <c r="H27" s="19">
        <v>883</v>
      </c>
      <c r="I27" s="19">
        <v>800</v>
      </c>
      <c r="J27" s="19">
        <v>898.7525500819371</v>
      </c>
      <c r="M27" s="68"/>
      <c r="N27" s="68"/>
    </row>
    <row r="28" spans="1:17" ht="12.75" customHeight="1" x14ac:dyDescent="0.25">
      <c r="A28" s="18">
        <v>2010</v>
      </c>
      <c r="B28" s="19">
        <v>41</v>
      </c>
      <c r="C28" s="19">
        <v>33</v>
      </c>
      <c r="D28" s="19">
        <v>80.487804878048792</v>
      </c>
      <c r="E28" s="19">
        <v>650</v>
      </c>
      <c r="F28" s="19" t="s">
        <v>1</v>
      </c>
      <c r="G28" s="19">
        <v>1750</v>
      </c>
      <c r="H28" s="19">
        <v>905</v>
      </c>
      <c r="I28" s="19">
        <v>900</v>
      </c>
      <c r="J28" s="19">
        <v>999.53053195358211</v>
      </c>
      <c r="M28" s="68"/>
      <c r="N28" s="68"/>
    </row>
    <row r="29" spans="1:17" ht="12.75" customHeight="1" x14ac:dyDescent="0.25">
      <c r="A29" s="18">
        <v>2011</v>
      </c>
      <c r="B29" s="19">
        <v>42</v>
      </c>
      <c r="C29" s="19">
        <v>29</v>
      </c>
      <c r="D29" s="19">
        <v>69</v>
      </c>
      <c r="E29" s="19">
        <v>700</v>
      </c>
      <c r="F29" s="19" t="s">
        <v>1</v>
      </c>
      <c r="G29" s="19">
        <v>1100</v>
      </c>
      <c r="H29" s="19">
        <v>886</v>
      </c>
      <c r="I29" s="19">
        <v>900</v>
      </c>
      <c r="J29" s="19">
        <v>970.7735285617955</v>
      </c>
      <c r="M29" s="68"/>
      <c r="N29" s="68"/>
    </row>
    <row r="30" spans="1:17" ht="12.75" customHeight="1" x14ac:dyDescent="0.25">
      <c r="A30" s="18">
        <v>2012</v>
      </c>
      <c r="B30" s="19">
        <v>42</v>
      </c>
      <c r="C30" s="19">
        <v>26</v>
      </c>
      <c r="D30" s="19">
        <v>61.904761904761905</v>
      </c>
      <c r="E30" s="19">
        <v>750</v>
      </c>
      <c r="F30" s="19" t="s">
        <v>1</v>
      </c>
      <c r="G30" s="19">
        <v>1400</v>
      </c>
      <c r="H30" s="19">
        <v>918.27</v>
      </c>
      <c r="I30" s="19">
        <v>900</v>
      </c>
      <c r="J30" s="19">
        <v>962.21514958625085</v>
      </c>
      <c r="M30" s="68"/>
      <c r="N30" s="68"/>
      <c r="Q30" s="88"/>
    </row>
    <row r="31" spans="1:17" ht="12.75" customHeight="1" x14ac:dyDescent="0.25">
      <c r="A31" s="18">
        <v>2013</v>
      </c>
      <c r="B31" s="19">
        <v>42</v>
      </c>
      <c r="C31" s="19">
        <v>36</v>
      </c>
      <c r="D31" s="19">
        <v>86</v>
      </c>
      <c r="E31" s="19">
        <v>600</v>
      </c>
      <c r="F31" s="19" t="s">
        <v>1</v>
      </c>
      <c r="G31" s="19">
        <v>1200</v>
      </c>
      <c r="H31" s="19">
        <v>890</v>
      </c>
      <c r="I31" s="19">
        <v>900</v>
      </c>
      <c r="J31" s="19">
        <v>962.6440807489015</v>
      </c>
      <c r="M31" s="68"/>
      <c r="N31" s="68"/>
    </row>
    <row r="32" spans="1:17" ht="12.75" customHeight="1" x14ac:dyDescent="0.25">
      <c r="A32" s="18">
        <v>2014</v>
      </c>
      <c r="B32" s="19">
        <v>41</v>
      </c>
      <c r="C32" s="19">
        <v>33</v>
      </c>
      <c r="D32" s="19">
        <v>80.487804878048792</v>
      </c>
      <c r="E32" s="19">
        <v>700</v>
      </c>
      <c r="F32" s="19" t="s">
        <v>1</v>
      </c>
      <c r="G32" s="19">
        <v>1100</v>
      </c>
      <c r="H32" s="19">
        <v>911</v>
      </c>
      <c r="I32" s="19">
        <v>900</v>
      </c>
      <c r="J32" s="19">
        <v>964.39439854540808</v>
      </c>
      <c r="M32" s="68"/>
      <c r="N32" s="68"/>
    </row>
    <row r="33" spans="1:14" ht="12.75" customHeight="1" x14ac:dyDescent="0.25">
      <c r="A33" s="18">
        <v>2015</v>
      </c>
      <c r="B33" s="19">
        <v>47</v>
      </c>
      <c r="C33" s="19">
        <v>43</v>
      </c>
      <c r="D33" s="19">
        <v>91</v>
      </c>
      <c r="E33" s="19">
        <v>700</v>
      </c>
      <c r="F33" s="19" t="s">
        <v>1</v>
      </c>
      <c r="G33" s="19">
        <v>1250</v>
      </c>
      <c r="H33" s="19">
        <v>917</v>
      </c>
      <c r="I33" s="19">
        <v>900</v>
      </c>
      <c r="J33" s="19">
        <v>964.82527525131638</v>
      </c>
      <c r="M33" s="68"/>
      <c r="N33" s="68"/>
    </row>
    <row r="34" spans="1:14" ht="12.75" customHeight="1" x14ac:dyDescent="0.25">
      <c r="A34" s="18">
        <v>2016</v>
      </c>
      <c r="B34" s="19">
        <v>49</v>
      </c>
      <c r="C34" s="52">
        <v>45</v>
      </c>
      <c r="D34" s="25">
        <v>91.83673469387756</v>
      </c>
      <c r="E34" s="19">
        <v>650</v>
      </c>
      <c r="F34" s="19" t="s">
        <v>1</v>
      </c>
      <c r="G34" s="19">
        <v>1200</v>
      </c>
      <c r="H34" s="19">
        <v>906.82</v>
      </c>
      <c r="I34" s="19">
        <v>900</v>
      </c>
      <c r="J34" s="19">
        <v>955.43406124577314</v>
      </c>
      <c r="M34" s="68"/>
      <c r="N34" s="68"/>
    </row>
    <row r="35" spans="1:14" ht="12.75" customHeight="1" x14ac:dyDescent="0.25">
      <c r="A35" s="46">
        <v>2017</v>
      </c>
      <c r="B35" s="47">
        <v>54</v>
      </c>
      <c r="C35" s="52">
        <v>51</v>
      </c>
      <c r="D35" s="25">
        <v>94</v>
      </c>
      <c r="E35" s="47">
        <v>650</v>
      </c>
      <c r="F35" s="47" t="s">
        <v>1</v>
      </c>
      <c r="G35" s="47">
        <v>1100</v>
      </c>
      <c r="H35" s="47">
        <v>905.49</v>
      </c>
      <c r="I35" s="47">
        <v>900</v>
      </c>
      <c r="J35" s="47">
        <v>938.58619726180507</v>
      </c>
      <c r="M35" s="68"/>
      <c r="N35" s="68"/>
    </row>
    <row r="36" spans="1:14" ht="12.75" customHeight="1" x14ac:dyDescent="0.25">
      <c r="A36" s="46">
        <v>2018</v>
      </c>
      <c r="B36" s="47">
        <v>53</v>
      </c>
      <c r="C36" s="52">
        <v>51</v>
      </c>
      <c r="D36" s="25">
        <v>96</v>
      </c>
      <c r="E36" s="47">
        <v>700</v>
      </c>
      <c r="F36" s="47" t="s">
        <v>1</v>
      </c>
      <c r="G36" s="47">
        <v>1200</v>
      </c>
      <c r="H36" s="47">
        <v>893.14</v>
      </c>
      <c r="I36" s="47">
        <v>900</v>
      </c>
      <c r="J36" s="47">
        <v>920.60901339829479</v>
      </c>
      <c r="M36" s="68"/>
      <c r="N36" s="68"/>
    </row>
    <row r="37" spans="1:14" ht="12.75" customHeight="1" x14ac:dyDescent="0.25">
      <c r="A37" s="46">
        <v>2019</v>
      </c>
      <c r="B37" s="47">
        <v>49</v>
      </c>
      <c r="C37" s="52">
        <v>46</v>
      </c>
      <c r="D37" s="25">
        <v>94</v>
      </c>
      <c r="E37" s="47">
        <v>700</v>
      </c>
      <c r="F37" s="47" t="s">
        <v>1</v>
      </c>
      <c r="G37" s="47">
        <v>1400</v>
      </c>
      <c r="H37" s="47">
        <v>873</v>
      </c>
      <c r="I37" s="47">
        <v>895</v>
      </c>
      <c r="J37" s="47">
        <v>899.44474361275672</v>
      </c>
      <c r="M37" s="68"/>
      <c r="N37" s="68"/>
    </row>
    <row r="38" spans="1:14" ht="12.75" customHeight="1" x14ac:dyDescent="0.25">
      <c r="A38" s="46">
        <v>2020</v>
      </c>
      <c r="B38" s="47">
        <v>53</v>
      </c>
      <c r="C38" s="52">
        <v>52</v>
      </c>
      <c r="D38" s="25">
        <v>98.113207547169807</v>
      </c>
      <c r="E38" s="47">
        <v>750</v>
      </c>
      <c r="F38" s="47" t="s">
        <v>1</v>
      </c>
      <c r="G38" s="47">
        <v>1300</v>
      </c>
      <c r="H38" s="47">
        <v>914.42</v>
      </c>
      <c r="I38" s="47">
        <v>900</v>
      </c>
      <c r="J38" s="47">
        <v>900</v>
      </c>
      <c r="M38" s="68"/>
      <c r="N38" s="68"/>
    </row>
    <row r="39" spans="1:14" ht="6" customHeight="1" x14ac:dyDescent="0.25">
      <c r="A39" s="37"/>
      <c r="B39" s="82"/>
      <c r="C39" s="82"/>
      <c r="D39" s="82"/>
      <c r="E39" s="82"/>
      <c r="F39" s="82"/>
      <c r="G39" s="82"/>
      <c r="H39" s="82"/>
      <c r="I39" s="82"/>
      <c r="J39" s="82"/>
    </row>
    <row r="40" spans="1:14" ht="15" customHeight="1" x14ac:dyDescent="0.25">
      <c r="A40" s="152" t="s">
        <v>24</v>
      </c>
      <c r="B40" s="153"/>
      <c r="C40" s="153"/>
      <c r="D40" s="153"/>
      <c r="E40" s="153"/>
      <c r="F40" s="153"/>
      <c r="G40" s="153"/>
      <c r="H40" s="153"/>
      <c r="I40" s="153"/>
      <c r="J40" s="153"/>
      <c r="M40" s="68"/>
      <c r="N40" s="68"/>
    </row>
  </sheetData>
  <mergeCells count="8">
    <mergeCell ref="H1:J1"/>
    <mergeCell ref="A40:J40"/>
    <mergeCell ref="A2:J2"/>
    <mergeCell ref="C3:D3"/>
    <mergeCell ref="E3:G4"/>
    <mergeCell ref="H3:I3"/>
    <mergeCell ref="J3:J4"/>
    <mergeCell ref="B3:B4"/>
  </mergeCells>
  <hyperlinks>
    <hyperlink ref="H1:J1" location="Innehåll!A1" display="Till innehållsförteckningen" xr:uid="{00000000-0004-0000-06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A45"/>
  <sheetViews>
    <sheetView workbookViewId="0">
      <pane ySplit="4" topLeftCell="A17" activePane="bottomLeft" state="frozen"/>
      <selection activeCell="J34" sqref="J34:J38"/>
      <selection pane="bottomLeft" activeCell="H1" sqref="H1:J1"/>
    </sheetView>
  </sheetViews>
  <sheetFormatPr defaultColWidth="9.1796875" defaultRowHeight="12.5" x14ac:dyDescent="0.25"/>
  <cols>
    <col min="1" max="1" width="6.7265625" style="18" customWidth="1"/>
    <col min="2" max="4" width="8.7265625" style="16" customWidth="1"/>
    <col min="5" max="5" width="6.7265625" style="16" customWidth="1"/>
    <col min="6" max="6" width="2.7265625" style="16" customWidth="1"/>
    <col min="7" max="7" width="6.7265625" style="16" customWidth="1"/>
    <col min="8" max="9" width="8.7265625" style="16" customWidth="1"/>
    <col min="10" max="10" width="9.7265625" style="16" customWidth="1"/>
    <col min="11" max="16384" width="9.1796875" style="15"/>
  </cols>
  <sheetData>
    <row r="1" spans="1:10" ht="30" customHeight="1" x14ac:dyDescent="0.25">
      <c r="H1" s="149" t="s">
        <v>25</v>
      </c>
      <c r="I1" s="150"/>
      <c r="J1" s="150"/>
    </row>
    <row r="2" spans="1:10" ht="45" customHeight="1" x14ac:dyDescent="0.3">
      <c r="A2" s="158" t="s">
        <v>67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" customHeight="1" x14ac:dyDescent="0.25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0" ht="30" customHeight="1" x14ac:dyDescent="0.25">
      <c r="A4" s="17"/>
      <c r="B4" s="156"/>
      <c r="C4" s="75" t="s">
        <v>0</v>
      </c>
      <c r="D4" s="75" t="s">
        <v>4</v>
      </c>
      <c r="E4" s="156"/>
      <c r="F4" s="156"/>
      <c r="G4" s="156"/>
      <c r="H4" s="75" t="s">
        <v>6</v>
      </c>
      <c r="I4" s="75" t="s">
        <v>7</v>
      </c>
      <c r="J4" s="156"/>
    </row>
    <row r="5" spans="1:10" ht="6" customHeight="1" x14ac:dyDescent="0.25">
      <c r="A5" s="15"/>
      <c r="B5" s="74"/>
      <c r="C5" s="74"/>
      <c r="D5" s="74"/>
      <c r="E5" s="74"/>
      <c r="F5" s="74"/>
      <c r="G5" s="74"/>
      <c r="H5" s="74"/>
      <c r="I5" s="74"/>
      <c r="J5" s="74"/>
    </row>
    <row r="6" spans="1:10" ht="12.75" customHeight="1" x14ac:dyDescent="0.25">
      <c r="A6" s="18">
        <v>1988</v>
      </c>
      <c r="B6" s="19">
        <v>21</v>
      </c>
      <c r="C6" s="19">
        <v>9</v>
      </c>
      <c r="D6" s="19">
        <v>43</v>
      </c>
      <c r="E6" s="19">
        <v>900</v>
      </c>
      <c r="F6" s="19" t="s">
        <v>1</v>
      </c>
      <c r="G6" s="19">
        <v>2500</v>
      </c>
      <c r="H6" s="19">
        <v>1689</v>
      </c>
      <c r="I6" s="19">
        <v>1700</v>
      </c>
      <c r="J6" s="47">
        <v>3231.8279569892479</v>
      </c>
    </row>
    <row r="7" spans="1:10" ht="12.75" customHeight="1" x14ac:dyDescent="0.25">
      <c r="A7" s="18">
        <v>1989</v>
      </c>
      <c r="B7" s="19">
        <v>42</v>
      </c>
      <c r="C7" s="19">
        <v>17</v>
      </c>
      <c r="D7" s="19">
        <v>40</v>
      </c>
      <c r="E7" s="19">
        <v>1000</v>
      </c>
      <c r="F7" s="19" t="s">
        <v>1</v>
      </c>
      <c r="G7" s="19">
        <v>2800</v>
      </c>
      <c r="H7" s="19">
        <v>1981</v>
      </c>
      <c r="I7" s="19">
        <v>2000</v>
      </c>
      <c r="J7" s="47">
        <v>3572.0969800085068</v>
      </c>
    </row>
    <row r="8" spans="1:10" ht="12.75" customHeight="1" x14ac:dyDescent="0.25">
      <c r="A8" s="18">
        <v>1990</v>
      </c>
      <c r="B8" s="19">
        <v>40</v>
      </c>
      <c r="C8" s="19">
        <v>20</v>
      </c>
      <c r="D8" s="19">
        <v>50</v>
      </c>
      <c r="E8" s="19">
        <v>1000</v>
      </c>
      <c r="F8" s="19" t="s">
        <v>1</v>
      </c>
      <c r="G8" s="19">
        <v>3000</v>
      </c>
      <c r="H8" s="19">
        <v>2010</v>
      </c>
      <c r="I8" s="19">
        <v>2000</v>
      </c>
      <c r="J8" s="47">
        <v>3236.5353116870606</v>
      </c>
    </row>
    <row r="9" spans="1:10" ht="12.75" customHeight="1" x14ac:dyDescent="0.25">
      <c r="A9" s="18">
        <v>1991</v>
      </c>
      <c r="B9" s="19">
        <v>35</v>
      </c>
      <c r="C9" s="19">
        <v>17</v>
      </c>
      <c r="D9" s="19">
        <v>49</v>
      </c>
      <c r="E9" s="19">
        <v>250</v>
      </c>
      <c r="F9" s="19" t="s">
        <v>1</v>
      </c>
      <c r="G9" s="19">
        <v>2500</v>
      </c>
      <c r="H9" s="19">
        <v>1862</v>
      </c>
      <c r="I9" s="19">
        <v>2000</v>
      </c>
      <c r="J9" s="47">
        <v>2957.3025794524165</v>
      </c>
    </row>
    <row r="10" spans="1:10" ht="12.75" customHeight="1" x14ac:dyDescent="0.25">
      <c r="A10" s="18">
        <v>1992</v>
      </c>
      <c r="B10" s="19">
        <v>39</v>
      </c>
      <c r="C10" s="19">
        <v>20</v>
      </c>
      <c r="D10" s="19">
        <v>51</v>
      </c>
      <c r="E10" s="19">
        <v>450</v>
      </c>
      <c r="F10" s="19" t="s">
        <v>1</v>
      </c>
      <c r="G10" s="19">
        <v>3000</v>
      </c>
      <c r="H10" s="19">
        <v>1782</v>
      </c>
      <c r="I10" s="19">
        <v>1875</v>
      </c>
      <c r="J10" s="47">
        <v>2708.1004385587757</v>
      </c>
    </row>
    <row r="11" spans="1:10" ht="12.75" customHeight="1" x14ac:dyDescent="0.25">
      <c r="A11" s="18">
        <v>1993</v>
      </c>
      <c r="B11" s="19">
        <v>41</v>
      </c>
      <c r="C11" s="19">
        <v>22</v>
      </c>
      <c r="D11" s="19">
        <v>54</v>
      </c>
      <c r="E11" s="19">
        <v>1000</v>
      </c>
      <c r="F11" s="19" t="s">
        <v>1</v>
      </c>
      <c r="G11" s="19">
        <v>3000</v>
      </c>
      <c r="H11" s="19">
        <v>2059</v>
      </c>
      <c r="I11" s="19">
        <v>2375</v>
      </c>
      <c r="J11" s="19">
        <v>3275.4854867183972</v>
      </c>
    </row>
    <row r="12" spans="1:10" ht="12.75" customHeight="1" x14ac:dyDescent="0.25">
      <c r="A12" s="18">
        <v>1994</v>
      </c>
      <c r="B12" s="19">
        <v>36</v>
      </c>
      <c r="C12" s="19">
        <v>14</v>
      </c>
      <c r="D12" s="19">
        <v>39</v>
      </c>
      <c r="E12" s="19">
        <v>700</v>
      </c>
      <c r="F12" s="19" t="s">
        <v>1</v>
      </c>
      <c r="G12" s="19">
        <v>5000</v>
      </c>
      <c r="H12" s="19">
        <v>2289</v>
      </c>
      <c r="I12" s="19">
        <v>2500</v>
      </c>
      <c r="J12" s="19">
        <v>3374.9949764899729</v>
      </c>
    </row>
    <row r="13" spans="1:10" ht="12.75" customHeight="1" x14ac:dyDescent="0.25">
      <c r="A13" s="18">
        <v>1995</v>
      </c>
      <c r="B13" s="19">
        <v>39</v>
      </c>
      <c r="C13" s="19">
        <v>13</v>
      </c>
      <c r="D13" s="19">
        <v>33</v>
      </c>
      <c r="E13" s="19">
        <v>1200</v>
      </c>
      <c r="F13" s="19" t="s">
        <v>1</v>
      </c>
      <c r="G13" s="19">
        <v>4500</v>
      </c>
      <c r="H13" s="19">
        <v>2398</v>
      </c>
      <c r="I13" s="19">
        <v>2250</v>
      </c>
      <c r="J13" s="19">
        <v>2964.6975759002121</v>
      </c>
    </row>
    <row r="14" spans="1:10" ht="12.75" customHeight="1" x14ac:dyDescent="0.25">
      <c r="A14" s="18">
        <v>1996</v>
      </c>
      <c r="B14" s="19">
        <v>35</v>
      </c>
      <c r="C14" s="19">
        <v>13</v>
      </c>
      <c r="D14" s="19">
        <v>37</v>
      </c>
      <c r="E14" s="19">
        <v>500</v>
      </c>
      <c r="F14" s="19" t="s">
        <v>1</v>
      </c>
      <c r="G14" s="19">
        <v>2500</v>
      </c>
      <c r="H14" s="19">
        <v>1605</v>
      </c>
      <c r="I14" s="19">
        <v>1750</v>
      </c>
      <c r="J14" s="19">
        <v>2293.6402653140849</v>
      </c>
    </row>
    <row r="15" spans="1:10" ht="12.75" customHeight="1" x14ac:dyDescent="0.25">
      <c r="A15" s="18">
        <v>1997</v>
      </c>
      <c r="B15" s="19">
        <v>30</v>
      </c>
      <c r="C15" s="19">
        <v>6</v>
      </c>
      <c r="D15" s="19">
        <v>20</v>
      </c>
      <c r="E15" s="19">
        <v>800</v>
      </c>
      <c r="F15" s="19" t="s">
        <v>1</v>
      </c>
      <c r="G15" s="19">
        <v>2500</v>
      </c>
      <c r="H15" s="19">
        <v>1667</v>
      </c>
      <c r="I15" s="19">
        <v>1600</v>
      </c>
      <c r="J15" s="19">
        <v>2083.3055544788558</v>
      </c>
    </row>
    <row r="16" spans="1:10" ht="12.75" customHeight="1" x14ac:dyDescent="0.25">
      <c r="A16" s="18">
        <v>1998</v>
      </c>
      <c r="B16" s="19">
        <v>35</v>
      </c>
      <c r="C16" s="19">
        <v>8</v>
      </c>
      <c r="D16" s="19">
        <v>23</v>
      </c>
      <c r="E16" s="19">
        <v>500</v>
      </c>
      <c r="F16" s="19" t="s">
        <v>1</v>
      </c>
      <c r="G16" s="19">
        <v>3000</v>
      </c>
      <c r="H16" s="19">
        <v>1788</v>
      </c>
      <c r="I16" s="19">
        <v>1875</v>
      </c>
      <c r="J16" s="19">
        <v>2447.9207151185387</v>
      </c>
    </row>
    <row r="17" spans="1:10" ht="12.75" customHeight="1" x14ac:dyDescent="0.25">
      <c r="A17" s="18">
        <v>1999</v>
      </c>
      <c r="B17" s="19">
        <v>32</v>
      </c>
      <c r="C17" s="19">
        <v>1</v>
      </c>
      <c r="D17" s="19">
        <v>3</v>
      </c>
      <c r="E17" s="19">
        <v>1750</v>
      </c>
      <c r="F17" s="19" t="s">
        <v>1</v>
      </c>
      <c r="G17" s="19">
        <v>1750</v>
      </c>
      <c r="H17" s="19">
        <v>1750</v>
      </c>
      <c r="I17" s="19">
        <v>1750</v>
      </c>
      <c r="J17" s="19">
        <v>2274.2078997253279</v>
      </c>
    </row>
    <row r="18" spans="1:10" ht="12.75" customHeight="1" x14ac:dyDescent="0.25">
      <c r="A18" s="18">
        <v>2000</v>
      </c>
      <c r="B18" s="19">
        <v>21</v>
      </c>
      <c r="C18" s="19">
        <v>6</v>
      </c>
      <c r="D18" s="19">
        <v>29</v>
      </c>
      <c r="E18" s="19">
        <v>1500</v>
      </c>
      <c r="F18" s="19" t="s">
        <v>1</v>
      </c>
      <c r="G18" s="19">
        <v>3500</v>
      </c>
      <c r="H18" s="19">
        <v>2267</v>
      </c>
      <c r="I18" s="19">
        <v>2250</v>
      </c>
      <c r="J18" s="19">
        <v>2897.9717035389749</v>
      </c>
    </row>
    <row r="19" spans="1:10" ht="12.75" customHeight="1" x14ac:dyDescent="0.25">
      <c r="A19" s="18">
        <v>2001</v>
      </c>
      <c r="B19" s="19">
        <v>42</v>
      </c>
      <c r="C19" s="19">
        <v>10</v>
      </c>
      <c r="D19" s="19">
        <v>24</v>
      </c>
      <c r="E19" s="19">
        <v>1100</v>
      </c>
      <c r="F19" s="19" t="s">
        <v>1</v>
      </c>
      <c r="G19" s="19">
        <v>2500</v>
      </c>
      <c r="H19" s="19">
        <v>1910</v>
      </c>
      <c r="I19" s="19">
        <v>2000</v>
      </c>
      <c r="J19" s="19">
        <v>2515.4067917181478</v>
      </c>
    </row>
    <row r="20" spans="1:10" ht="12.75" customHeight="1" x14ac:dyDescent="0.25">
      <c r="A20" s="18">
        <v>2002</v>
      </c>
      <c r="B20" s="19">
        <v>39</v>
      </c>
      <c r="C20" s="19">
        <v>17</v>
      </c>
      <c r="D20" s="19">
        <v>44</v>
      </c>
      <c r="E20" s="19">
        <v>1000</v>
      </c>
      <c r="F20" s="19" t="s">
        <v>1</v>
      </c>
      <c r="G20" s="19">
        <v>3500</v>
      </c>
      <c r="H20" s="19">
        <v>1953</v>
      </c>
      <c r="I20" s="19">
        <v>1600</v>
      </c>
      <c r="J20" s="19">
        <v>1969.8442367601247</v>
      </c>
    </row>
    <row r="21" spans="1:10" ht="12.75" customHeight="1" x14ac:dyDescent="0.25">
      <c r="A21" s="18">
        <v>2003</v>
      </c>
      <c r="B21" s="19">
        <v>42</v>
      </c>
      <c r="C21" s="19">
        <v>20</v>
      </c>
      <c r="D21" s="19">
        <v>48</v>
      </c>
      <c r="E21" s="19">
        <v>800</v>
      </c>
      <c r="F21" s="19" t="s">
        <v>1</v>
      </c>
      <c r="G21" s="19">
        <v>3000</v>
      </c>
      <c r="H21" s="19">
        <v>1935</v>
      </c>
      <c r="I21" s="19">
        <v>2000</v>
      </c>
      <c r="J21" s="19">
        <v>2415.7347812016828</v>
      </c>
    </row>
    <row r="22" spans="1:10" ht="12.75" customHeight="1" x14ac:dyDescent="0.25">
      <c r="A22" s="18">
        <v>2004</v>
      </c>
      <c r="B22" s="19">
        <v>42</v>
      </c>
      <c r="C22" s="19">
        <v>18</v>
      </c>
      <c r="D22" s="19">
        <v>43</v>
      </c>
      <c r="E22" s="19">
        <v>800</v>
      </c>
      <c r="F22" s="19" t="s">
        <v>1</v>
      </c>
      <c r="G22" s="19">
        <v>3000</v>
      </c>
      <c r="H22" s="19">
        <v>1789</v>
      </c>
      <c r="I22" s="19">
        <v>2000</v>
      </c>
      <c r="J22" s="19">
        <v>2406.8209500609019</v>
      </c>
    </row>
    <row r="23" spans="1:10" ht="12.75" customHeight="1" x14ac:dyDescent="0.25">
      <c r="A23" s="18">
        <v>2005</v>
      </c>
      <c r="B23" s="19">
        <v>42</v>
      </c>
      <c r="C23" s="19">
        <v>20</v>
      </c>
      <c r="D23" s="19">
        <v>48</v>
      </c>
      <c r="E23" s="19">
        <v>800</v>
      </c>
      <c r="F23" s="19" t="s">
        <v>1</v>
      </c>
      <c r="G23" s="19">
        <v>3000</v>
      </c>
      <c r="H23" s="19">
        <v>1565</v>
      </c>
      <c r="I23" s="19">
        <v>1350</v>
      </c>
      <c r="J23" s="19">
        <v>1617.2461752433935</v>
      </c>
    </row>
    <row r="24" spans="1:10" ht="12.75" customHeight="1" x14ac:dyDescent="0.25">
      <c r="A24" s="18">
        <v>2006</v>
      </c>
      <c r="B24" s="19">
        <v>42</v>
      </c>
      <c r="C24" s="19">
        <v>21</v>
      </c>
      <c r="D24" s="19">
        <v>50</v>
      </c>
      <c r="E24" s="19">
        <v>800</v>
      </c>
      <c r="F24" s="19" t="s">
        <v>1</v>
      </c>
      <c r="G24" s="19">
        <v>2500</v>
      </c>
      <c r="H24" s="19">
        <v>1433</v>
      </c>
      <c r="I24" s="19">
        <v>1500</v>
      </c>
      <c r="J24" s="19">
        <v>1772.8520160439093</v>
      </c>
    </row>
    <row r="25" spans="1:10" ht="12.75" customHeight="1" x14ac:dyDescent="0.25">
      <c r="A25" s="18">
        <v>2007</v>
      </c>
      <c r="B25" s="19">
        <v>40</v>
      </c>
      <c r="C25" s="19">
        <v>17</v>
      </c>
      <c r="D25" s="19">
        <v>43</v>
      </c>
      <c r="E25" s="19">
        <v>600</v>
      </c>
      <c r="F25" s="19" t="s">
        <v>1</v>
      </c>
      <c r="G25" s="19">
        <v>2500</v>
      </c>
      <c r="H25" s="19">
        <v>1400</v>
      </c>
      <c r="I25" s="19">
        <v>1500</v>
      </c>
      <c r="J25" s="19">
        <v>1734.466971877044</v>
      </c>
    </row>
    <row r="26" spans="1:10" ht="12.75" customHeight="1" x14ac:dyDescent="0.25">
      <c r="A26" s="18">
        <v>2008</v>
      </c>
      <c r="B26" s="19">
        <v>42</v>
      </c>
      <c r="C26" s="19">
        <v>10</v>
      </c>
      <c r="D26" s="19">
        <v>24</v>
      </c>
      <c r="E26" s="19">
        <v>600</v>
      </c>
      <c r="F26" s="19" t="s">
        <v>1</v>
      </c>
      <c r="G26" s="19">
        <v>3000</v>
      </c>
      <c r="H26" s="19">
        <v>2010</v>
      </c>
      <c r="I26" s="19">
        <v>2000</v>
      </c>
      <c r="J26" s="19">
        <v>2235.7404326123128</v>
      </c>
    </row>
    <row r="27" spans="1:10" ht="12.75" customHeight="1" x14ac:dyDescent="0.25">
      <c r="A27" s="18">
        <v>2009</v>
      </c>
      <c r="B27" s="19">
        <v>42</v>
      </c>
      <c r="C27" s="19">
        <v>13</v>
      </c>
      <c r="D27" s="19">
        <v>31</v>
      </c>
      <c r="E27" s="19">
        <v>900</v>
      </c>
      <c r="F27" s="19" t="s">
        <v>1</v>
      </c>
      <c r="G27" s="19">
        <v>3000</v>
      </c>
      <c r="H27" s="19">
        <v>1969</v>
      </c>
      <c r="I27" s="19">
        <v>2000</v>
      </c>
      <c r="J27" s="19">
        <v>2246.8813752048427</v>
      </c>
    </row>
    <row r="28" spans="1:10" ht="12.75" customHeight="1" x14ac:dyDescent="0.25">
      <c r="A28" s="18">
        <v>2010</v>
      </c>
      <c r="B28" s="19">
        <v>41</v>
      </c>
      <c r="C28" s="19">
        <v>9</v>
      </c>
      <c r="D28" s="19">
        <v>21.951219512195124</v>
      </c>
      <c r="E28" s="19">
        <v>800</v>
      </c>
      <c r="F28" s="19" t="s">
        <v>1</v>
      </c>
      <c r="G28" s="19">
        <v>4250</v>
      </c>
      <c r="H28" s="19">
        <v>2394</v>
      </c>
      <c r="I28" s="19">
        <v>2500</v>
      </c>
      <c r="J28" s="19">
        <v>2776.4736998710614</v>
      </c>
    </row>
    <row r="29" spans="1:10" ht="12.75" customHeight="1" x14ac:dyDescent="0.25">
      <c r="A29" s="18">
        <v>2011</v>
      </c>
      <c r="B29" s="19">
        <v>42</v>
      </c>
      <c r="C29" s="19">
        <v>7</v>
      </c>
      <c r="D29" s="19">
        <v>17</v>
      </c>
      <c r="E29" s="19">
        <v>1000</v>
      </c>
      <c r="F29" s="19" t="s">
        <v>1</v>
      </c>
      <c r="G29" s="19">
        <v>3000</v>
      </c>
      <c r="H29" s="19">
        <v>2257</v>
      </c>
      <c r="I29" s="19">
        <v>2500</v>
      </c>
      <c r="J29" s="19">
        <v>2696.5931348938766</v>
      </c>
    </row>
    <row r="30" spans="1:10" ht="12.75" customHeight="1" x14ac:dyDescent="0.25">
      <c r="A30" s="18">
        <v>2012</v>
      </c>
      <c r="B30" s="19">
        <v>42</v>
      </c>
      <c r="C30" s="19">
        <v>5</v>
      </c>
      <c r="D30" s="19">
        <v>11.904761904761903</v>
      </c>
      <c r="E30" s="19">
        <v>875</v>
      </c>
      <c r="F30" s="19" t="s">
        <v>1</v>
      </c>
      <c r="G30" s="19">
        <v>2500</v>
      </c>
      <c r="H30" s="19">
        <v>1775</v>
      </c>
      <c r="I30" s="19">
        <v>2000</v>
      </c>
      <c r="J30" s="19">
        <v>2138.2558879694466</v>
      </c>
    </row>
    <row r="31" spans="1:10" ht="12.75" customHeight="1" x14ac:dyDescent="0.25">
      <c r="A31" s="18">
        <v>2013</v>
      </c>
      <c r="B31" s="19">
        <v>42</v>
      </c>
      <c r="C31" s="19">
        <v>6</v>
      </c>
      <c r="D31" s="19">
        <v>14</v>
      </c>
      <c r="E31" s="19">
        <v>1000</v>
      </c>
      <c r="F31" s="19" t="s">
        <v>1</v>
      </c>
      <c r="G31" s="19">
        <v>2500</v>
      </c>
      <c r="H31" s="19">
        <v>1475</v>
      </c>
      <c r="I31" s="19">
        <v>1175</v>
      </c>
      <c r="J31" s="19">
        <v>1256.7853276443991</v>
      </c>
    </row>
    <row r="32" spans="1:10" ht="12.75" customHeight="1" x14ac:dyDescent="0.25">
      <c r="A32" s="18">
        <v>2014</v>
      </c>
      <c r="B32" s="19">
        <v>41</v>
      </c>
      <c r="C32" s="19">
        <v>3</v>
      </c>
      <c r="D32" s="19">
        <v>7.3170731707317067</v>
      </c>
      <c r="E32" s="19">
        <v>1000</v>
      </c>
      <c r="F32" s="19" t="s">
        <v>1</v>
      </c>
      <c r="G32" s="19">
        <v>3000</v>
      </c>
      <c r="H32" s="19">
        <v>1700</v>
      </c>
      <c r="I32" s="19">
        <v>1100</v>
      </c>
      <c r="J32" s="19">
        <v>1178.7042648888321</v>
      </c>
    </row>
    <row r="33" spans="1:1021 1031:2041 2051:3071 3081:4091 4101:5111 5121:6141 6151:7161 7171:8191 8201:9211 9221:10231 10241:11261 11271:12281 12291:13311 13321:14331 14341:15351 15361:16381" ht="12.75" customHeight="1" x14ac:dyDescent="0.25">
      <c r="A33" s="18">
        <v>2015</v>
      </c>
      <c r="B33" s="19">
        <v>47</v>
      </c>
      <c r="C33" s="19">
        <v>8</v>
      </c>
      <c r="D33" s="19">
        <v>17</v>
      </c>
      <c r="E33" s="19">
        <v>800</v>
      </c>
      <c r="F33" s="19" t="s">
        <v>1</v>
      </c>
      <c r="G33" s="19">
        <v>1750</v>
      </c>
      <c r="H33" s="19">
        <v>1325</v>
      </c>
      <c r="I33" s="19">
        <v>1250</v>
      </c>
      <c r="J33" s="19">
        <v>1340.0351045157172</v>
      </c>
    </row>
    <row r="34" spans="1:1021 1031:2041 2051:3071 3081:4091 4101:5111 5121:6141 6151:7161 7171:8191 8201:9211 9221:10231 10241:11261 11271:12281 12291:13311 13321:14331 14341:15351 15361:16381" ht="12.75" customHeight="1" x14ac:dyDescent="0.25">
      <c r="A34" s="18">
        <v>2016</v>
      </c>
      <c r="B34" s="19">
        <v>49</v>
      </c>
      <c r="C34" s="52">
        <v>12</v>
      </c>
      <c r="D34" s="25">
        <v>24.489795918367346</v>
      </c>
      <c r="E34" s="19">
        <v>700</v>
      </c>
      <c r="F34" s="19" t="s">
        <v>1</v>
      </c>
      <c r="G34" s="19">
        <v>2500</v>
      </c>
      <c r="H34" s="19">
        <v>1381.33</v>
      </c>
      <c r="I34" s="19">
        <v>1188</v>
      </c>
      <c r="J34" s="19">
        <v>1261.1729608444205</v>
      </c>
    </row>
    <row r="35" spans="1:1021 1031:2041 2051:3071 3081:4091 4101:5111 5121:6141 6151:7161 7171:8191 8201:9211 9221:10231 10241:11261 11271:12281 12291:13311 13321:14331 14341:15351 15361:16381" ht="12.75" customHeight="1" x14ac:dyDescent="0.25">
      <c r="A35" s="46">
        <v>2017</v>
      </c>
      <c r="B35" s="47">
        <v>54</v>
      </c>
      <c r="C35" s="52">
        <v>8</v>
      </c>
      <c r="D35" s="25">
        <v>15</v>
      </c>
      <c r="E35" s="47">
        <v>625</v>
      </c>
      <c r="F35" s="47" t="s">
        <v>1</v>
      </c>
      <c r="G35" s="47">
        <v>5000</v>
      </c>
      <c r="H35" s="47">
        <v>1750</v>
      </c>
      <c r="I35" s="47">
        <v>1350</v>
      </c>
      <c r="J35" s="47">
        <v>1407.8792958927077</v>
      </c>
    </row>
    <row r="36" spans="1:1021 1031:2041 2051:3071 3081:4091 4101:5111 5121:6141 6151:7161 7171:8191 8201:9211 9221:10231 10241:11261 11271:12281 12291:13311 13321:14331 14341:15351 15361:16381" ht="12.75" customHeight="1" x14ac:dyDescent="0.25">
      <c r="A36" s="46">
        <v>2018</v>
      </c>
      <c r="B36" s="47">
        <v>53</v>
      </c>
      <c r="C36" s="52">
        <v>15</v>
      </c>
      <c r="D36" s="25">
        <v>28</v>
      </c>
      <c r="E36" s="47">
        <v>750</v>
      </c>
      <c r="F36" s="47" t="s">
        <v>1</v>
      </c>
      <c r="G36" s="47">
        <v>2500</v>
      </c>
      <c r="H36" s="47">
        <v>1256.67</v>
      </c>
      <c r="I36" s="47">
        <v>1000</v>
      </c>
      <c r="J36" s="47">
        <v>1022.8989037758831</v>
      </c>
    </row>
    <row r="37" spans="1:1021 1031:2041 2051:3071 3081:4091 4101:5111 5121:6141 6151:7161 7171:8191 8201:9211 9221:10231 10241:11261 11271:12281 12291:13311 13321:14331 14341:15351 15361:16381" ht="12.75" customHeight="1" x14ac:dyDescent="0.25">
      <c r="A37" s="46">
        <v>2019</v>
      </c>
      <c r="B37" s="47">
        <v>49</v>
      </c>
      <c r="C37" s="52">
        <v>8</v>
      </c>
      <c r="D37" s="25">
        <v>16</v>
      </c>
      <c r="E37" s="47">
        <v>800</v>
      </c>
      <c r="F37" s="47" t="s">
        <v>1</v>
      </c>
      <c r="G37" s="47">
        <v>1750</v>
      </c>
      <c r="H37" s="47">
        <v>1162</v>
      </c>
      <c r="I37" s="47">
        <v>1000</v>
      </c>
      <c r="J37" s="47">
        <v>1004.9661939807337</v>
      </c>
    </row>
    <row r="38" spans="1:1021 1031:2041 2051:3071 3081:4091 4101:5111 5121:6141 6151:7161 7171:8191 8201:9211 9221:10231 10241:11261 11271:12281 12291:13311 13321:14331 14341:15351 15361:16381" ht="12.75" customHeight="1" x14ac:dyDescent="0.25">
      <c r="A38" s="46">
        <v>2020</v>
      </c>
      <c r="B38" s="47">
        <v>53</v>
      </c>
      <c r="C38" s="52">
        <v>8</v>
      </c>
      <c r="D38" s="25">
        <v>15.09433962264151</v>
      </c>
      <c r="E38" s="47">
        <v>525</v>
      </c>
      <c r="F38" s="47" t="s">
        <v>1</v>
      </c>
      <c r="G38" s="47">
        <v>1750</v>
      </c>
      <c r="H38" s="47">
        <v>1190.6300000000001</v>
      </c>
      <c r="I38" s="47">
        <v>1000</v>
      </c>
      <c r="J38" s="47">
        <v>1000</v>
      </c>
    </row>
    <row r="39" spans="1:1021 1031:2041 2051:3071 3081:4091 4101:5111 5121:6141 6151:7161 7171:8191 8201:9211 9221:10231 10241:11261 11271:12281 12291:13311 13321:14331 14341:15351 15361:16381" ht="6" customHeight="1" x14ac:dyDescent="0.25">
      <c r="A39" s="37"/>
      <c r="B39" s="76"/>
      <c r="C39" s="76"/>
      <c r="D39" s="76"/>
      <c r="E39" s="76"/>
      <c r="F39" s="76"/>
      <c r="G39" s="76"/>
      <c r="H39" s="76"/>
      <c r="I39" s="76"/>
      <c r="J39" s="76"/>
    </row>
    <row r="40" spans="1:1021 1031:2041 2051:3071 3081:4091 4101:5111 5121:6141 6151:7161 7171:8191 8201:9211 9221:10231 10241:11261 11271:12281 12291:13311 13321:14331 14341:15351 15361:16381" ht="15" customHeight="1" x14ac:dyDescent="0.25">
      <c r="A40" s="152" t="s">
        <v>24</v>
      </c>
      <c r="B40" s="153"/>
      <c r="C40" s="153"/>
      <c r="D40" s="153"/>
      <c r="E40" s="153"/>
      <c r="F40" s="153"/>
      <c r="G40" s="153"/>
      <c r="H40" s="153"/>
      <c r="I40" s="153"/>
      <c r="J40" s="153"/>
    </row>
    <row r="41" spans="1:1021 1031:2041 2051:3071 3081:4091 4101:5111 5121:6141 6151:7161 7171:8191 8201:9211 9221:10231 10241:11261 11271:12281 12291:13311 13321:14331 14341:15351 15361:16381" ht="6" customHeight="1" x14ac:dyDescent="0.25">
      <c r="K41" s="16"/>
    </row>
    <row r="42" spans="1:1021 1031:2041 2051:3071 3081:4091 4101:5111 5121:6141 6151:7161 7171:8191 8201:9211 9221:10231 10241:11261 11271:12281 12291:13311 13321:14331 14341:15351 15361:16381" s="43" customFormat="1" ht="30" customHeight="1" x14ac:dyDescent="0.25">
      <c r="A42" s="159" t="s">
        <v>82</v>
      </c>
      <c r="B42" s="159"/>
      <c r="C42" s="159"/>
      <c r="D42" s="159"/>
      <c r="E42" s="159"/>
      <c r="F42" s="159"/>
      <c r="G42" s="159"/>
      <c r="H42" s="159"/>
      <c r="I42" s="159"/>
      <c r="J42" s="159"/>
      <c r="K42" s="42"/>
      <c r="U42" s="42"/>
      <c r="AE42" s="42"/>
      <c r="AO42" s="42"/>
      <c r="AY42" s="42"/>
      <c r="BI42" s="42"/>
      <c r="BS42" s="42"/>
      <c r="CC42" s="42"/>
      <c r="CM42" s="42"/>
      <c r="CW42" s="42"/>
      <c r="DG42" s="42"/>
      <c r="DQ42" s="42"/>
      <c r="EA42" s="42"/>
      <c r="EK42" s="42"/>
      <c r="EU42" s="42"/>
      <c r="FE42" s="42"/>
      <c r="FO42" s="42"/>
      <c r="FY42" s="42"/>
      <c r="GI42" s="42"/>
      <c r="GS42" s="42"/>
      <c r="HC42" s="42"/>
      <c r="HM42" s="42"/>
      <c r="HW42" s="42"/>
      <c r="IG42" s="42"/>
      <c r="IQ42" s="42"/>
      <c r="JA42" s="42"/>
      <c r="JK42" s="42"/>
      <c r="JU42" s="42"/>
      <c r="KE42" s="42"/>
      <c r="KO42" s="42"/>
      <c r="KY42" s="42"/>
      <c r="LI42" s="42"/>
      <c r="LS42" s="42"/>
      <c r="MC42" s="42"/>
      <c r="MM42" s="42"/>
      <c r="MW42" s="42"/>
      <c r="NG42" s="42"/>
      <c r="NQ42" s="42"/>
      <c r="OA42" s="42"/>
      <c r="OK42" s="42"/>
      <c r="OU42" s="42"/>
      <c r="PE42" s="42"/>
      <c r="PO42" s="42"/>
      <c r="PY42" s="42"/>
      <c r="QI42" s="42"/>
      <c r="QS42" s="42"/>
      <c r="RC42" s="42"/>
      <c r="RM42" s="42"/>
      <c r="RW42" s="42"/>
      <c r="SG42" s="42"/>
      <c r="SQ42" s="42"/>
      <c r="TA42" s="42"/>
      <c r="TK42" s="42"/>
      <c r="TU42" s="42"/>
      <c r="UE42" s="42"/>
      <c r="UO42" s="42"/>
      <c r="UY42" s="42"/>
      <c r="VI42" s="42"/>
      <c r="VS42" s="42"/>
      <c r="WC42" s="42"/>
      <c r="WM42" s="42"/>
      <c r="WW42" s="42"/>
      <c r="XG42" s="42"/>
      <c r="XQ42" s="42"/>
      <c r="YA42" s="42"/>
      <c r="YK42" s="42"/>
      <c r="YU42" s="42"/>
      <c r="ZE42" s="42"/>
      <c r="ZO42" s="42"/>
      <c r="ZY42" s="42"/>
      <c r="AAI42" s="42"/>
      <c r="AAS42" s="42"/>
      <c r="ABC42" s="42"/>
      <c r="ABM42" s="42"/>
      <c r="ABW42" s="42"/>
      <c r="ACG42" s="42"/>
      <c r="ACQ42" s="42"/>
      <c r="ADA42" s="42"/>
      <c r="ADK42" s="42"/>
      <c r="ADU42" s="42"/>
      <c r="AEE42" s="42"/>
      <c r="AEO42" s="42"/>
      <c r="AEY42" s="42"/>
      <c r="AFI42" s="42"/>
      <c r="AFS42" s="42"/>
      <c r="AGC42" s="42"/>
      <c r="AGM42" s="42"/>
      <c r="AGW42" s="42"/>
      <c r="AHG42" s="42"/>
      <c r="AHQ42" s="42"/>
      <c r="AIA42" s="42"/>
      <c r="AIK42" s="42"/>
      <c r="AIU42" s="42"/>
      <c r="AJE42" s="42"/>
      <c r="AJO42" s="42"/>
      <c r="AJY42" s="42"/>
      <c r="AKI42" s="42"/>
      <c r="AKS42" s="42"/>
      <c r="ALC42" s="42"/>
      <c r="ALM42" s="42"/>
      <c r="ALW42" s="42"/>
      <c r="AMG42" s="42"/>
      <c r="AMQ42" s="42"/>
      <c r="ANA42" s="42"/>
      <c r="ANK42" s="42"/>
      <c r="ANU42" s="42"/>
      <c r="AOE42" s="42"/>
      <c r="AOO42" s="42"/>
      <c r="AOY42" s="42"/>
      <c r="API42" s="42"/>
      <c r="APS42" s="42"/>
      <c r="AQC42" s="42"/>
      <c r="AQM42" s="42"/>
      <c r="AQW42" s="42"/>
      <c r="ARG42" s="42"/>
      <c r="ARQ42" s="42"/>
      <c r="ASA42" s="42"/>
      <c r="ASK42" s="42"/>
      <c r="ASU42" s="42"/>
      <c r="ATE42" s="42"/>
      <c r="ATO42" s="42"/>
      <c r="ATY42" s="42"/>
      <c r="AUI42" s="42"/>
      <c r="AUS42" s="42"/>
      <c r="AVC42" s="42"/>
      <c r="AVM42" s="42"/>
      <c r="AVW42" s="42"/>
      <c r="AWG42" s="42"/>
      <c r="AWQ42" s="42"/>
      <c r="AXA42" s="42"/>
      <c r="AXK42" s="42"/>
      <c r="AXU42" s="42"/>
      <c r="AYE42" s="42"/>
      <c r="AYO42" s="42"/>
      <c r="AYY42" s="42"/>
      <c r="AZI42" s="42"/>
      <c r="AZS42" s="42"/>
      <c r="BAC42" s="42"/>
      <c r="BAM42" s="42"/>
      <c r="BAW42" s="42"/>
      <c r="BBG42" s="42"/>
      <c r="BBQ42" s="42"/>
      <c r="BCA42" s="42"/>
      <c r="BCK42" s="42"/>
      <c r="BCU42" s="42"/>
      <c r="BDE42" s="42"/>
      <c r="BDO42" s="42"/>
      <c r="BDY42" s="42"/>
      <c r="BEI42" s="42"/>
      <c r="BES42" s="42"/>
      <c r="BFC42" s="42"/>
      <c r="BFM42" s="42"/>
      <c r="BFW42" s="42"/>
      <c r="BGG42" s="42"/>
      <c r="BGQ42" s="42"/>
      <c r="BHA42" s="42"/>
      <c r="BHK42" s="42"/>
      <c r="BHU42" s="42"/>
      <c r="BIE42" s="42"/>
      <c r="BIO42" s="42"/>
      <c r="BIY42" s="42"/>
      <c r="BJI42" s="42"/>
      <c r="BJS42" s="42"/>
      <c r="BKC42" s="42"/>
      <c r="BKM42" s="42"/>
      <c r="BKW42" s="42"/>
      <c r="BLG42" s="42"/>
      <c r="BLQ42" s="42"/>
      <c r="BMA42" s="42"/>
      <c r="BMK42" s="42"/>
      <c r="BMU42" s="42"/>
      <c r="BNE42" s="42"/>
      <c r="BNO42" s="42"/>
      <c r="BNY42" s="42"/>
      <c r="BOI42" s="42"/>
      <c r="BOS42" s="42"/>
      <c r="BPC42" s="42"/>
      <c r="BPM42" s="42"/>
      <c r="BPW42" s="42"/>
      <c r="BQG42" s="42"/>
      <c r="BQQ42" s="42"/>
      <c r="BRA42" s="42"/>
      <c r="BRK42" s="42"/>
      <c r="BRU42" s="42"/>
      <c r="BSE42" s="42"/>
      <c r="BSO42" s="42"/>
      <c r="BSY42" s="42"/>
      <c r="BTI42" s="42"/>
      <c r="BTS42" s="42"/>
      <c r="BUC42" s="42"/>
      <c r="BUM42" s="42"/>
      <c r="BUW42" s="42"/>
      <c r="BVG42" s="42"/>
      <c r="BVQ42" s="42"/>
      <c r="BWA42" s="42"/>
      <c r="BWK42" s="42"/>
      <c r="BWU42" s="42"/>
      <c r="BXE42" s="42"/>
      <c r="BXO42" s="42"/>
      <c r="BXY42" s="42"/>
      <c r="BYI42" s="42"/>
      <c r="BYS42" s="42"/>
      <c r="BZC42" s="42"/>
      <c r="BZM42" s="42"/>
      <c r="BZW42" s="42"/>
      <c r="CAG42" s="42"/>
      <c r="CAQ42" s="42"/>
      <c r="CBA42" s="42"/>
      <c r="CBK42" s="42"/>
      <c r="CBU42" s="42"/>
      <c r="CCE42" s="42"/>
      <c r="CCO42" s="42"/>
      <c r="CCY42" s="42"/>
      <c r="CDI42" s="42"/>
      <c r="CDS42" s="42"/>
      <c r="CEC42" s="42"/>
      <c r="CEM42" s="42"/>
      <c r="CEW42" s="42"/>
      <c r="CFG42" s="42"/>
      <c r="CFQ42" s="42"/>
      <c r="CGA42" s="42"/>
      <c r="CGK42" s="42"/>
      <c r="CGU42" s="42"/>
      <c r="CHE42" s="42"/>
      <c r="CHO42" s="42"/>
      <c r="CHY42" s="42"/>
      <c r="CII42" s="42"/>
      <c r="CIS42" s="42"/>
      <c r="CJC42" s="42"/>
      <c r="CJM42" s="42"/>
      <c r="CJW42" s="42"/>
      <c r="CKG42" s="42"/>
      <c r="CKQ42" s="42"/>
      <c r="CLA42" s="42"/>
      <c r="CLK42" s="42"/>
      <c r="CLU42" s="42"/>
      <c r="CME42" s="42"/>
      <c r="CMO42" s="42"/>
      <c r="CMY42" s="42"/>
      <c r="CNI42" s="42"/>
      <c r="CNS42" s="42"/>
      <c r="COC42" s="42"/>
      <c r="COM42" s="42"/>
      <c r="COW42" s="42"/>
      <c r="CPG42" s="42"/>
      <c r="CPQ42" s="42"/>
      <c r="CQA42" s="42"/>
      <c r="CQK42" s="42"/>
      <c r="CQU42" s="42"/>
      <c r="CRE42" s="42"/>
      <c r="CRO42" s="42"/>
      <c r="CRY42" s="42"/>
      <c r="CSI42" s="42"/>
      <c r="CSS42" s="42"/>
      <c r="CTC42" s="42"/>
      <c r="CTM42" s="42"/>
      <c r="CTW42" s="42"/>
      <c r="CUG42" s="42"/>
      <c r="CUQ42" s="42"/>
      <c r="CVA42" s="42"/>
      <c r="CVK42" s="42"/>
      <c r="CVU42" s="42"/>
      <c r="CWE42" s="42"/>
      <c r="CWO42" s="42"/>
      <c r="CWY42" s="42"/>
      <c r="CXI42" s="42"/>
      <c r="CXS42" s="42"/>
      <c r="CYC42" s="42"/>
      <c r="CYM42" s="42"/>
      <c r="CYW42" s="42"/>
      <c r="CZG42" s="42"/>
      <c r="CZQ42" s="42"/>
      <c r="DAA42" s="42"/>
      <c r="DAK42" s="42"/>
      <c r="DAU42" s="42"/>
      <c r="DBE42" s="42"/>
      <c r="DBO42" s="42"/>
      <c r="DBY42" s="42"/>
      <c r="DCI42" s="42"/>
      <c r="DCS42" s="42"/>
      <c r="DDC42" s="42"/>
      <c r="DDM42" s="42"/>
      <c r="DDW42" s="42"/>
      <c r="DEG42" s="42"/>
      <c r="DEQ42" s="42"/>
      <c r="DFA42" s="42"/>
      <c r="DFK42" s="42"/>
      <c r="DFU42" s="42"/>
      <c r="DGE42" s="42"/>
      <c r="DGO42" s="42"/>
      <c r="DGY42" s="42"/>
      <c r="DHI42" s="42"/>
      <c r="DHS42" s="42"/>
      <c r="DIC42" s="42"/>
      <c r="DIM42" s="42"/>
      <c r="DIW42" s="42"/>
      <c r="DJG42" s="42"/>
      <c r="DJQ42" s="42"/>
      <c r="DKA42" s="42"/>
      <c r="DKK42" s="42"/>
      <c r="DKU42" s="42"/>
      <c r="DLE42" s="42"/>
      <c r="DLO42" s="42"/>
      <c r="DLY42" s="42"/>
      <c r="DMI42" s="42"/>
      <c r="DMS42" s="42"/>
      <c r="DNC42" s="42"/>
      <c r="DNM42" s="42"/>
      <c r="DNW42" s="42"/>
      <c r="DOG42" s="42"/>
      <c r="DOQ42" s="42"/>
      <c r="DPA42" s="42"/>
      <c r="DPK42" s="42"/>
      <c r="DPU42" s="42"/>
      <c r="DQE42" s="42"/>
      <c r="DQO42" s="42"/>
      <c r="DQY42" s="42"/>
      <c r="DRI42" s="42"/>
      <c r="DRS42" s="42"/>
      <c r="DSC42" s="42"/>
      <c r="DSM42" s="42"/>
      <c r="DSW42" s="42"/>
      <c r="DTG42" s="42"/>
      <c r="DTQ42" s="42"/>
      <c r="DUA42" s="42"/>
      <c r="DUK42" s="42"/>
      <c r="DUU42" s="42"/>
      <c r="DVE42" s="42"/>
      <c r="DVO42" s="42"/>
      <c r="DVY42" s="42"/>
      <c r="DWI42" s="42"/>
      <c r="DWS42" s="42"/>
      <c r="DXC42" s="42"/>
      <c r="DXM42" s="42"/>
      <c r="DXW42" s="42"/>
      <c r="DYG42" s="42"/>
      <c r="DYQ42" s="42"/>
      <c r="DZA42" s="42"/>
      <c r="DZK42" s="42"/>
      <c r="DZU42" s="42"/>
      <c r="EAE42" s="42"/>
      <c r="EAO42" s="42"/>
      <c r="EAY42" s="42"/>
      <c r="EBI42" s="42"/>
      <c r="EBS42" s="42"/>
      <c r="ECC42" s="42"/>
      <c r="ECM42" s="42"/>
      <c r="ECW42" s="42"/>
      <c r="EDG42" s="42"/>
      <c r="EDQ42" s="42"/>
      <c r="EEA42" s="42"/>
      <c r="EEK42" s="42"/>
      <c r="EEU42" s="42"/>
      <c r="EFE42" s="42"/>
      <c r="EFO42" s="42"/>
      <c r="EFY42" s="42"/>
      <c r="EGI42" s="42"/>
      <c r="EGS42" s="42"/>
      <c r="EHC42" s="42"/>
      <c r="EHM42" s="42"/>
      <c r="EHW42" s="42"/>
      <c r="EIG42" s="42"/>
      <c r="EIQ42" s="42"/>
      <c r="EJA42" s="42"/>
      <c r="EJK42" s="42"/>
      <c r="EJU42" s="42"/>
      <c r="EKE42" s="42"/>
      <c r="EKO42" s="42"/>
      <c r="EKY42" s="42"/>
      <c r="ELI42" s="42"/>
      <c r="ELS42" s="42"/>
      <c r="EMC42" s="42"/>
      <c r="EMM42" s="42"/>
      <c r="EMW42" s="42"/>
      <c r="ENG42" s="42"/>
      <c r="ENQ42" s="42"/>
      <c r="EOA42" s="42"/>
      <c r="EOK42" s="42"/>
      <c r="EOU42" s="42"/>
      <c r="EPE42" s="42"/>
      <c r="EPO42" s="42"/>
      <c r="EPY42" s="42"/>
      <c r="EQI42" s="42"/>
      <c r="EQS42" s="42"/>
      <c r="ERC42" s="42"/>
      <c r="ERM42" s="42"/>
      <c r="ERW42" s="42"/>
      <c r="ESG42" s="42"/>
      <c r="ESQ42" s="42"/>
      <c r="ETA42" s="42"/>
      <c r="ETK42" s="42"/>
      <c r="ETU42" s="42"/>
      <c r="EUE42" s="42"/>
      <c r="EUO42" s="42"/>
      <c r="EUY42" s="42"/>
      <c r="EVI42" s="42"/>
      <c r="EVS42" s="42"/>
      <c r="EWC42" s="42"/>
      <c r="EWM42" s="42"/>
      <c r="EWW42" s="42"/>
      <c r="EXG42" s="42"/>
      <c r="EXQ42" s="42"/>
      <c r="EYA42" s="42"/>
      <c r="EYK42" s="42"/>
      <c r="EYU42" s="42"/>
      <c r="EZE42" s="42"/>
      <c r="EZO42" s="42"/>
      <c r="EZY42" s="42"/>
      <c r="FAI42" s="42"/>
      <c r="FAS42" s="42"/>
      <c r="FBC42" s="42"/>
      <c r="FBM42" s="42"/>
      <c r="FBW42" s="42"/>
      <c r="FCG42" s="42"/>
      <c r="FCQ42" s="42"/>
      <c r="FDA42" s="42"/>
      <c r="FDK42" s="42"/>
      <c r="FDU42" s="42"/>
      <c r="FEE42" s="42"/>
      <c r="FEO42" s="42"/>
      <c r="FEY42" s="42"/>
      <c r="FFI42" s="42"/>
      <c r="FFS42" s="42"/>
      <c r="FGC42" s="42"/>
      <c r="FGM42" s="42"/>
      <c r="FGW42" s="42"/>
      <c r="FHG42" s="42"/>
      <c r="FHQ42" s="42"/>
      <c r="FIA42" s="42"/>
      <c r="FIK42" s="42"/>
      <c r="FIU42" s="42"/>
      <c r="FJE42" s="42"/>
      <c r="FJO42" s="42"/>
      <c r="FJY42" s="42"/>
      <c r="FKI42" s="42"/>
      <c r="FKS42" s="42"/>
      <c r="FLC42" s="42"/>
      <c r="FLM42" s="42"/>
      <c r="FLW42" s="42"/>
      <c r="FMG42" s="42"/>
      <c r="FMQ42" s="42"/>
      <c r="FNA42" s="42"/>
      <c r="FNK42" s="42"/>
      <c r="FNU42" s="42"/>
      <c r="FOE42" s="42"/>
      <c r="FOO42" s="42"/>
      <c r="FOY42" s="42"/>
      <c r="FPI42" s="42"/>
      <c r="FPS42" s="42"/>
      <c r="FQC42" s="42"/>
      <c r="FQM42" s="42"/>
      <c r="FQW42" s="42"/>
      <c r="FRG42" s="42"/>
      <c r="FRQ42" s="42"/>
      <c r="FSA42" s="42"/>
      <c r="FSK42" s="42"/>
      <c r="FSU42" s="42"/>
      <c r="FTE42" s="42"/>
      <c r="FTO42" s="42"/>
      <c r="FTY42" s="42"/>
      <c r="FUI42" s="42"/>
      <c r="FUS42" s="42"/>
      <c r="FVC42" s="42"/>
      <c r="FVM42" s="42"/>
      <c r="FVW42" s="42"/>
      <c r="FWG42" s="42"/>
      <c r="FWQ42" s="42"/>
      <c r="FXA42" s="42"/>
      <c r="FXK42" s="42"/>
      <c r="FXU42" s="42"/>
      <c r="FYE42" s="42"/>
      <c r="FYO42" s="42"/>
      <c r="FYY42" s="42"/>
      <c r="FZI42" s="42"/>
      <c r="FZS42" s="42"/>
      <c r="GAC42" s="42"/>
      <c r="GAM42" s="42"/>
      <c r="GAW42" s="42"/>
      <c r="GBG42" s="42"/>
      <c r="GBQ42" s="42"/>
      <c r="GCA42" s="42"/>
      <c r="GCK42" s="42"/>
      <c r="GCU42" s="42"/>
      <c r="GDE42" s="42"/>
      <c r="GDO42" s="42"/>
      <c r="GDY42" s="42"/>
      <c r="GEI42" s="42"/>
      <c r="GES42" s="42"/>
      <c r="GFC42" s="42"/>
      <c r="GFM42" s="42"/>
      <c r="GFW42" s="42"/>
      <c r="GGG42" s="42"/>
      <c r="GGQ42" s="42"/>
      <c r="GHA42" s="42"/>
      <c r="GHK42" s="42"/>
      <c r="GHU42" s="42"/>
      <c r="GIE42" s="42"/>
      <c r="GIO42" s="42"/>
      <c r="GIY42" s="42"/>
      <c r="GJI42" s="42"/>
      <c r="GJS42" s="42"/>
      <c r="GKC42" s="42"/>
      <c r="GKM42" s="42"/>
      <c r="GKW42" s="42"/>
      <c r="GLG42" s="42"/>
      <c r="GLQ42" s="42"/>
      <c r="GMA42" s="42"/>
      <c r="GMK42" s="42"/>
      <c r="GMU42" s="42"/>
      <c r="GNE42" s="42"/>
      <c r="GNO42" s="42"/>
      <c r="GNY42" s="42"/>
      <c r="GOI42" s="42"/>
      <c r="GOS42" s="42"/>
      <c r="GPC42" s="42"/>
      <c r="GPM42" s="42"/>
      <c r="GPW42" s="42"/>
      <c r="GQG42" s="42"/>
      <c r="GQQ42" s="42"/>
      <c r="GRA42" s="42"/>
      <c r="GRK42" s="42"/>
      <c r="GRU42" s="42"/>
      <c r="GSE42" s="42"/>
      <c r="GSO42" s="42"/>
      <c r="GSY42" s="42"/>
      <c r="GTI42" s="42"/>
      <c r="GTS42" s="42"/>
      <c r="GUC42" s="42"/>
      <c r="GUM42" s="42"/>
      <c r="GUW42" s="42"/>
      <c r="GVG42" s="42"/>
      <c r="GVQ42" s="42"/>
      <c r="GWA42" s="42"/>
      <c r="GWK42" s="42"/>
      <c r="GWU42" s="42"/>
      <c r="GXE42" s="42"/>
      <c r="GXO42" s="42"/>
      <c r="GXY42" s="42"/>
      <c r="GYI42" s="42"/>
      <c r="GYS42" s="42"/>
      <c r="GZC42" s="42"/>
      <c r="GZM42" s="42"/>
      <c r="GZW42" s="42"/>
      <c r="HAG42" s="42"/>
      <c r="HAQ42" s="42"/>
      <c r="HBA42" s="42"/>
      <c r="HBK42" s="42"/>
      <c r="HBU42" s="42"/>
      <c r="HCE42" s="42"/>
      <c r="HCO42" s="42"/>
      <c r="HCY42" s="42"/>
      <c r="HDI42" s="42"/>
      <c r="HDS42" s="42"/>
      <c r="HEC42" s="42"/>
      <c r="HEM42" s="42"/>
      <c r="HEW42" s="42"/>
      <c r="HFG42" s="42"/>
      <c r="HFQ42" s="42"/>
      <c r="HGA42" s="42"/>
      <c r="HGK42" s="42"/>
      <c r="HGU42" s="42"/>
      <c r="HHE42" s="42"/>
      <c r="HHO42" s="42"/>
      <c r="HHY42" s="42"/>
      <c r="HII42" s="42"/>
      <c r="HIS42" s="42"/>
      <c r="HJC42" s="42"/>
      <c r="HJM42" s="42"/>
      <c r="HJW42" s="42"/>
      <c r="HKG42" s="42"/>
      <c r="HKQ42" s="42"/>
      <c r="HLA42" s="42"/>
      <c r="HLK42" s="42"/>
      <c r="HLU42" s="42"/>
      <c r="HME42" s="42"/>
      <c r="HMO42" s="42"/>
      <c r="HMY42" s="42"/>
      <c r="HNI42" s="42"/>
      <c r="HNS42" s="42"/>
      <c r="HOC42" s="42"/>
      <c r="HOM42" s="42"/>
      <c r="HOW42" s="42"/>
      <c r="HPG42" s="42"/>
      <c r="HPQ42" s="42"/>
      <c r="HQA42" s="42"/>
      <c r="HQK42" s="42"/>
      <c r="HQU42" s="42"/>
      <c r="HRE42" s="42"/>
      <c r="HRO42" s="42"/>
      <c r="HRY42" s="42"/>
      <c r="HSI42" s="42"/>
      <c r="HSS42" s="42"/>
      <c r="HTC42" s="42"/>
      <c r="HTM42" s="42"/>
      <c r="HTW42" s="42"/>
      <c r="HUG42" s="42"/>
      <c r="HUQ42" s="42"/>
      <c r="HVA42" s="42"/>
      <c r="HVK42" s="42"/>
      <c r="HVU42" s="42"/>
      <c r="HWE42" s="42"/>
      <c r="HWO42" s="42"/>
      <c r="HWY42" s="42"/>
      <c r="HXI42" s="42"/>
      <c r="HXS42" s="42"/>
      <c r="HYC42" s="42"/>
      <c r="HYM42" s="42"/>
      <c r="HYW42" s="42"/>
      <c r="HZG42" s="42"/>
      <c r="HZQ42" s="42"/>
      <c r="IAA42" s="42"/>
      <c r="IAK42" s="42"/>
      <c r="IAU42" s="42"/>
      <c r="IBE42" s="42"/>
      <c r="IBO42" s="42"/>
      <c r="IBY42" s="42"/>
      <c r="ICI42" s="42"/>
      <c r="ICS42" s="42"/>
      <c r="IDC42" s="42"/>
      <c r="IDM42" s="42"/>
      <c r="IDW42" s="42"/>
      <c r="IEG42" s="42"/>
      <c r="IEQ42" s="42"/>
      <c r="IFA42" s="42"/>
      <c r="IFK42" s="42"/>
      <c r="IFU42" s="42"/>
      <c r="IGE42" s="42"/>
      <c r="IGO42" s="42"/>
      <c r="IGY42" s="42"/>
      <c r="IHI42" s="42"/>
      <c r="IHS42" s="42"/>
      <c r="IIC42" s="42"/>
      <c r="IIM42" s="42"/>
      <c r="IIW42" s="42"/>
      <c r="IJG42" s="42"/>
      <c r="IJQ42" s="42"/>
      <c r="IKA42" s="42"/>
      <c r="IKK42" s="42"/>
      <c r="IKU42" s="42"/>
      <c r="ILE42" s="42"/>
      <c r="ILO42" s="42"/>
      <c r="ILY42" s="42"/>
      <c r="IMI42" s="42"/>
      <c r="IMS42" s="42"/>
      <c r="INC42" s="42"/>
      <c r="INM42" s="42"/>
      <c r="INW42" s="42"/>
      <c r="IOG42" s="42"/>
      <c r="IOQ42" s="42"/>
      <c r="IPA42" s="42"/>
      <c r="IPK42" s="42"/>
      <c r="IPU42" s="42"/>
      <c r="IQE42" s="42"/>
      <c r="IQO42" s="42"/>
      <c r="IQY42" s="42"/>
      <c r="IRI42" s="42"/>
      <c r="IRS42" s="42"/>
      <c r="ISC42" s="42"/>
      <c r="ISM42" s="42"/>
      <c r="ISW42" s="42"/>
      <c r="ITG42" s="42"/>
      <c r="ITQ42" s="42"/>
      <c r="IUA42" s="42"/>
      <c r="IUK42" s="42"/>
      <c r="IUU42" s="42"/>
      <c r="IVE42" s="42"/>
      <c r="IVO42" s="42"/>
      <c r="IVY42" s="42"/>
      <c r="IWI42" s="42"/>
      <c r="IWS42" s="42"/>
      <c r="IXC42" s="42"/>
      <c r="IXM42" s="42"/>
      <c r="IXW42" s="42"/>
      <c r="IYG42" s="42"/>
      <c r="IYQ42" s="42"/>
      <c r="IZA42" s="42"/>
      <c r="IZK42" s="42"/>
      <c r="IZU42" s="42"/>
      <c r="JAE42" s="42"/>
      <c r="JAO42" s="42"/>
      <c r="JAY42" s="42"/>
      <c r="JBI42" s="42"/>
      <c r="JBS42" s="42"/>
      <c r="JCC42" s="42"/>
      <c r="JCM42" s="42"/>
      <c r="JCW42" s="42"/>
      <c r="JDG42" s="42"/>
      <c r="JDQ42" s="42"/>
      <c r="JEA42" s="42"/>
      <c r="JEK42" s="42"/>
      <c r="JEU42" s="42"/>
      <c r="JFE42" s="42"/>
      <c r="JFO42" s="42"/>
      <c r="JFY42" s="42"/>
      <c r="JGI42" s="42"/>
      <c r="JGS42" s="42"/>
      <c r="JHC42" s="42"/>
      <c r="JHM42" s="42"/>
      <c r="JHW42" s="42"/>
      <c r="JIG42" s="42"/>
      <c r="JIQ42" s="42"/>
      <c r="JJA42" s="42"/>
      <c r="JJK42" s="42"/>
      <c r="JJU42" s="42"/>
      <c r="JKE42" s="42"/>
      <c r="JKO42" s="42"/>
      <c r="JKY42" s="42"/>
      <c r="JLI42" s="42"/>
      <c r="JLS42" s="42"/>
      <c r="JMC42" s="42"/>
      <c r="JMM42" s="42"/>
      <c r="JMW42" s="42"/>
      <c r="JNG42" s="42"/>
      <c r="JNQ42" s="42"/>
      <c r="JOA42" s="42"/>
      <c r="JOK42" s="42"/>
      <c r="JOU42" s="42"/>
      <c r="JPE42" s="42"/>
      <c r="JPO42" s="42"/>
      <c r="JPY42" s="42"/>
      <c r="JQI42" s="42"/>
      <c r="JQS42" s="42"/>
      <c r="JRC42" s="42"/>
      <c r="JRM42" s="42"/>
      <c r="JRW42" s="42"/>
      <c r="JSG42" s="42"/>
      <c r="JSQ42" s="42"/>
      <c r="JTA42" s="42"/>
      <c r="JTK42" s="42"/>
      <c r="JTU42" s="42"/>
      <c r="JUE42" s="42"/>
      <c r="JUO42" s="42"/>
      <c r="JUY42" s="42"/>
      <c r="JVI42" s="42"/>
      <c r="JVS42" s="42"/>
      <c r="JWC42" s="42"/>
      <c r="JWM42" s="42"/>
      <c r="JWW42" s="42"/>
      <c r="JXG42" s="42"/>
      <c r="JXQ42" s="42"/>
      <c r="JYA42" s="42"/>
      <c r="JYK42" s="42"/>
      <c r="JYU42" s="42"/>
      <c r="JZE42" s="42"/>
      <c r="JZO42" s="42"/>
      <c r="JZY42" s="42"/>
      <c r="KAI42" s="42"/>
      <c r="KAS42" s="42"/>
      <c r="KBC42" s="42"/>
      <c r="KBM42" s="42"/>
      <c r="KBW42" s="42"/>
      <c r="KCG42" s="42"/>
      <c r="KCQ42" s="42"/>
      <c r="KDA42" s="42"/>
      <c r="KDK42" s="42"/>
      <c r="KDU42" s="42"/>
      <c r="KEE42" s="42"/>
      <c r="KEO42" s="42"/>
      <c r="KEY42" s="42"/>
      <c r="KFI42" s="42"/>
      <c r="KFS42" s="42"/>
      <c r="KGC42" s="42"/>
      <c r="KGM42" s="42"/>
      <c r="KGW42" s="42"/>
      <c r="KHG42" s="42"/>
      <c r="KHQ42" s="42"/>
      <c r="KIA42" s="42"/>
      <c r="KIK42" s="42"/>
      <c r="KIU42" s="42"/>
      <c r="KJE42" s="42"/>
      <c r="KJO42" s="42"/>
      <c r="KJY42" s="42"/>
      <c r="KKI42" s="42"/>
      <c r="KKS42" s="42"/>
      <c r="KLC42" s="42"/>
      <c r="KLM42" s="42"/>
      <c r="KLW42" s="42"/>
      <c r="KMG42" s="42"/>
      <c r="KMQ42" s="42"/>
      <c r="KNA42" s="42"/>
      <c r="KNK42" s="42"/>
      <c r="KNU42" s="42"/>
      <c r="KOE42" s="42"/>
      <c r="KOO42" s="42"/>
      <c r="KOY42" s="42"/>
      <c r="KPI42" s="42"/>
      <c r="KPS42" s="42"/>
      <c r="KQC42" s="42"/>
      <c r="KQM42" s="42"/>
      <c r="KQW42" s="42"/>
      <c r="KRG42" s="42"/>
      <c r="KRQ42" s="42"/>
      <c r="KSA42" s="42"/>
      <c r="KSK42" s="42"/>
      <c r="KSU42" s="42"/>
      <c r="KTE42" s="42"/>
      <c r="KTO42" s="42"/>
      <c r="KTY42" s="42"/>
      <c r="KUI42" s="42"/>
      <c r="KUS42" s="42"/>
      <c r="KVC42" s="42"/>
      <c r="KVM42" s="42"/>
      <c r="KVW42" s="42"/>
      <c r="KWG42" s="42"/>
      <c r="KWQ42" s="42"/>
      <c r="KXA42" s="42"/>
      <c r="KXK42" s="42"/>
      <c r="KXU42" s="42"/>
      <c r="KYE42" s="42"/>
      <c r="KYO42" s="42"/>
      <c r="KYY42" s="42"/>
      <c r="KZI42" s="42"/>
      <c r="KZS42" s="42"/>
      <c r="LAC42" s="42"/>
      <c r="LAM42" s="42"/>
      <c r="LAW42" s="42"/>
      <c r="LBG42" s="42"/>
      <c r="LBQ42" s="42"/>
      <c r="LCA42" s="42"/>
      <c r="LCK42" s="42"/>
      <c r="LCU42" s="42"/>
      <c r="LDE42" s="42"/>
      <c r="LDO42" s="42"/>
      <c r="LDY42" s="42"/>
      <c r="LEI42" s="42"/>
      <c r="LES42" s="42"/>
      <c r="LFC42" s="42"/>
      <c r="LFM42" s="42"/>
      <c r="LFW42" s="42"/>
      <c r="LGG42" s="42"/>
      <c r="LGQ42" s="42"/>
      <c r="LHA42" s="42"/>
      <c r="LHK42" s="42"/>
      <c r="LHU42" s="42"/>
      <c r="LIE42" s="42"/>
      <c r="LIO42" s="42"/>
      <c r="LIY42" s="42"/>
      <c r="LJI42" s="42"/>
      <c r="LJS42" s="42"/>
      <c r="LKC42" s="42"/>
      <c r="LKM42" s="42"/>
      <c r="LKW42" s="42"/>
      <c r="LLG42" s="42"/>
      <c r="LLQ42" s="42"/>
      <c r="LMA42" s="42"/>
      <c r="LMK42" s="42"/>
      <c r="LMU42" s="42"/>
      <c r="LNE42" s="42"/>
      <c r="LNO42" s="42"/>
      <c r="LNY42" s="42"/>
      <c r="LOI42" s="42"/>
      <c r="LOS42" s="42"/>
      <c r="LPC42" s="42"/>
      <c r="LPM42" s="42"/>
      <c r="LPW42" s="42"/>
      <c r="LQG42" s="42"/>
      <c r="LQQ42" s="42"/>
      <c r="LRA42" s="42"/>
      <c r="LRK42" s="42"/>
      <c r="LRU42" s="42"/>
      <c r="LSE42" s="42"/>
      <c r="LSO42" s="42"/>
      <c r="LSY42" s="42"/>
      <c r="LTI42" s="42"/>
      <c r="LTS42" s="42"/>
      <c r="LUC42" s="42"/>
      <c r="LUM42" s="42"/>
      <c r="LUW42" s="42"/>
      <c r="LVG42" s="42"/>
      <c r="LVQ42" s="42"/>
      <c r="LWA42" s="42"/>
      <c r="LWK42" s="42"/>
      <c r="LWU42" s="42"/>
      <c r="LXE42" s="42"/>
      <c r="LXO42" s="42"/>
      <c r="LXY42" s="42"/>
      <c r="LYI42" s="42"/>
      <c r="LYS42" s="42"/>
      <c r="LZC42" s="42"/>
      <c r="LZM42" s="42"/>
      <c r="LZW42" s="42"/>
      <c r="MAG42" s="42"/>
      <c r="MAQ42" s="42"/>
      <c r="MBA42" s="42"/>
      <c r="MBK42" s="42"/>
      <c r="MBU42" s="42"/>
      <c r="MCE42" s="42"/>
      <c r="MCO42" s="42"/>
      <c r="MCY42" s="42"/>
      <c r="MDI42" s="42"/>
      <c r="MDS42" s="42"/>
      <c r="MEC42" s="42"/>
      <c r="MEM42" s="42"/>
      <c r="MEW42" s="42"/>
      <c r="MFG42" s="42"/>
      <c r="MFQ42" s="42"/>
      <c r="MGA42" s="42"/>
      <c r="MGK42" s="42"/>
      <c r="MGU42" s="42"/>
      <c r="MHE42" s="42"/>
      <c r="MHO42" s="42"/>
      <c r="MHY42" s="42"/>
      <c r="MII42" s="42"/>
      <c r="MIS42" s="42"/>
      <c r="MJC42" s="42"/>
      <c r="MJM42" s="42"/>
      <c r="MJW42" s="42"/>
      <c r="MKG42" s="42"/>
      <c r="MKQ42" s="42"/>
      <c r="MLA42" s="42"/>
      <c r="MLK42" s="42"/>
      <c r="MLU42" s="42"/>
      <c r="MME42" s="42"/>
      <c r="MMO42" s="42"/>
      <c r="MMY42" s="42"/>
      <c r="MNI42" s="42"/>
      <c r="MNS42" s="42"/>
      <c r="MOC42" s="42"/>
      <c r="MOM42" s="42"/>
      <c r="MOW42" s="42"/>
      <c r="MPG42" s="42"/>
      <c r="MPQ42" s="42"/>
      <c r="MQA42" s="42"/>
      <c r="MQK42" s="42"/>
      <c r="MQU42" s="42"/>
      <c r="MRE42" s="42"/>
      <c r="MRO42" s="42"/>
      <c r="MRY42" s="42"/>
      <c r="MSI42" s="42"/>
      <c r="MSS42" s="42"/>
      <c r="MTC42" s="42"/>
      <c r="MTM42" s="42"/>
      <c r="MTW42" s="42"/>
      <c r="MUG42" s="42"/>
      <c r="MUQ42" s="42"/>
      <c r="MVA42" s="42"/>
      <c r="MVK42" s="42"/>
      <c r="MVU42" s="42"/>
      <c r="MWE42" s="42"/>
      <c r="MWO42" s="42"/>
      <c r="MWY42" s="42"/>
      <c r="MXI42" s="42"/>
      <c r="MXS42" s="42"/>
      <c r="MYC42" s="42"/>
      <c r="MYM42" s="42"/>
      <c r="MYW42" s="42"/>
      <c r="MZG42" s="42"/>
      <c r="MZQ42" s="42"/>
      <c r="NAA42" s="42"/>
      <c r="NAK42" s="42"/>
      <c r="NAU42" s="42"/>
      <c r="NBE42" s="42"/>
      <c r="NBO42" s="42"/>
      <c r="NBY42" s="42"/>
      <c r="NCI42" s="42"/>
      <c r="NCS42" s="42"/>
      <c r="NDC42" s="42"/>
      <c r="NDM42" s="42"/>
      <c r="NDW42" s="42"/>
      <c r="NEG42" s="42"/>
      <c r="NEQ42" s="42"/>
      <c r="NFA42" s="42"/>
      <c r="NFK42" s="42"/>
      <c r="NFU42" s="42"/>
      <c r="NGE42" s="42"/>
      <c r="NGO42" s="42"/>
      <c r="NGY42" s="42"/>
      <c r="NHI42" s="42"/>
      <c r="NHS42" s="42"/>
      <c r="NIC42" s="42"/>
      <c r="NIM42" s="42"/>
      <c r="NIW42" s="42"/>
      <c r="NJG42" s="42"/>
      <c r="NJQ42" s="42"/>
      <c r="NKA42" s="42"/>
      <c r="NKK42" s="42"/>
      <c r="NKU42" s="42"/>
      <c r="NLE42" s="42"/>
      <c r="NLO42" s="42"/>
      <c r="NLY42" s="42"/>
      <c r="NMI42" s="42"/>
      <c r="NMS42" s="42"/>
      <c r="NNC42" s="42"/>
      <c r="NNM42" s="42"/>
      <c r="NNW42" s="42"/>
      <c r="NOG42" s="42"/>
      <c r="NOQ42" s="42"/>
      <c r="NPA42" s="42"/>
      <c r="NPK42" s="42"/>
      <c r="NPU42" s="42"/>
      <c r="NQE42" s="42"/>
      <c r="NQO42" s="42"/>
      <c r="NQY42" s="42"/>
      <c r="NRI42" s="42"/>
      <c r="NRS42" s="42"/>
      <c r="NSC42" s="42"/>
      <c r="NSM42" s="42"/>
      <c r="NSW42" s="42"/>
      <c r="NTG42" s="42"/>
      <c r="NTQ42" s="42"/>
      <c r="NUA42" s="42"/>
      <c r="NUK42" s="42"/>
      <c r="NUU42" s="42"/>
      <c r="NVE42" s="42"/>
      <c r="NVO42" s="42"/>
      <c r="NVY42" s="42"/>
      <c r="NWI42" s="42"/>
      <c r="NWS42" s="42"/>
      <c r="NXC42" s="42"/>
      <c r="NXM42" s="42"/>
      <c r="NXW42" s="42"/>
      <c r="NYG42" s="42"/>
      <c r="NYQ42" s="42"/>
      <c r="NZA42" s="42"/>
      <c r="NZK42" s="42"/>
      <c r="NZU42" s="42"/>
      <c r="OAE42" s="42"/>
      <c r="OAO42" s="42"/>
      <c r="OAY42" s="42"/>
      <c r="OBI42" s="42"/>
      <c r="OBS42" s="42"/>
      <c r="OCC42" s="42"/>
      <c r="OCM42" s="42"/>
      <c r="OCW42" s="42"/>
      <c r="ODG42" s="42"/>
      <c r="ODQ42" s="42"/>
      <c r="OEA42" s="42"/>
      <c r="OEK42" s="42"/>
      <c r="OEU42" s="42"/>
      <c r="OFE42" s="42"/>
      <c r="OFO42" s="42"/>
      <c r="OFY42" s="42"/>
      <c r="OGI42" s="42"/>
      <c r="OGS42" s="42"/>
      <c r="OHC42" s="42"/>
      <c r="OHM42" s="42"/>
      <c r="OHW42" s="42"/>
      <c r="OIG42" s="42"/>
      <c r="OIQ42" s="42"/>
      <c r="OJA42" s="42"/>
      <c r="OJK42" s="42"/>
      <c r="OJU42" s="42"/>
      <c r="OKE42" s="42"/>
      <c r="OKO42" s="42"/>
      <c r="OKY42" s="42"/>
      <c r="OLI42" s="42"/>
      <c r="OLS42" s="42"/>
      <c r="OMC42" s="42"/>
      <c r="OMM42" s="42"/>
      <c r="OMW42" s="42"/>
      <c r="ONG42" s="42"/>
      <c r="ONQ42" s="42"/>
      <c r="OOA42" s="42"/>
      <c r="OOK42" s="42"/>
      <c r="OOU42" s="42"/>
      <c r="OPE42" s="42"/>
      <c r="OPO42" s="42"/>
      <c r="OPY42" s="42"/>
      <c r="OQI42" s="42"/>
      <c r="OQS42" s="42"/>
      <c r="ORC42" s="42"/>
      <c r="ORM42" s="42"/>
      <c r="ORW42" s="42"/>
      <c r="OSG42" s="42"/>
      <c r="OSQ42" s="42"/>
      <c r="OTA42" s="42"/>
      <c r="OTK42" s="42"/>
      <c r="OTU42" s="42"/>
      <c r="OUE42" s="42"/>
      <c r="OUO42" s="42"/>
      <c r="OUY42" s="42"/>
      <c r="OVI42" s="42"/>
      <c r="OVS42" s="42"/>
      <c r="OWC42" s="42"/>
      <c r="OWM42" s="42"/>
      <c r="OWW42" s="42"/>
      <c r="OXG42" s="42"/>
      <c r="OXQ42" s="42"/>
      <c r="OYA42" s="42"/>
      <c r="OYK42" s="42"/>
      <c r="OYU42" s="42"/>
      <c r="OZE42" s="42"/>
      <c r="OZO42" s="42"/>
      <c r="OZY42" s="42"/>
      <c r="PAI42" s="42"/>
      <c r="PAS42" s="42"/>
      <c r="PBC42" s="42"/>
      <c r="PBM42" s="42"/>
      <c r="PBW42" s="42"/>
      <c r="PCG42" s="42"/>
      <c r="PCQ42" s="42"/>
      <c r="PDA42" s="42"/>
      <c r="PDK42" s="42"/>
      <c r="PDU42" s="42"/>
      <c r="PEE42" s="42"/>
      <c r="PEO42" s="42"/>
      <c r="PEY42" s="42"/>
      <c r="PFI42" s="42"/>
      <c r="PFS42" s="42"/>
      <c r="PGC42" s="42"/>
      <c r="PGM42" s="42"/>
      <c r="PGW42" s="42"/>
      <c r="PHG42" s="42"/>
      <c r="PHQ42" s="42"/>
      <c r="PIA42" s="42"/>
      <c r="PIK42" s="42"/>
      <c r="PIU42" s="42"/>
      <c r="PJE42" s="42"/>
      <c r="PJO42" s="42"/>
      <c r="PJY42" s="42"/>
      <c r="PKI42" s="42"/>
      <c r="PKS42" s="42"/>
      <c r="PLC42" s="42"/>
      <c r="PLM42" s="42"/>
      <c r="PLW42" s="42"/>
      <c r="PMG42" s="42"/>
      <c r="PMQ42" s="42"/>
      <c r="PNA42" s="42"/>
      <c r="PNK42" s="42"/>
      <c r="PNU42" s="42"/>
      <c r="POE42" s="42"/>
      <c r="POO42" s="42"/>
      <c r="POY42" s="42"/>
      <c r="PPI42" s="42"/>
      <c r="PPS42" s="42"/>
      <c r="PQC42" s="42"/>
      <c r="PQM42" s="42"/>
      <c r="PQW42" s="42"/>
      <c r="PRG42" s="42"/>
      <c r="PRQ42" s="42"/>
      <c r="PSA42" s="42"/>
      <c r="PSK42" s="42"/>
      <c r="PSU42" s="42"/>
      <c r="PTE42" s="42"/>
      <c r="PTO42" s="42"/>
      <c r="PTY42" s="42"/>
      <c r="PUI42" s="42"/>
      <c r="PUS42" s="42"/>
      <c r="PVC42" s="42"/>
      <c r="PVM42" s="42"/>
      <c r="PVW42" s="42"/>
      <c r="PWG42" s="42"/>
      <c r="PWQ42" s="42"/>
      <c r="PXA42" s="42"/>
      <c r="PXK42" s="42"/>
      <c r="PXU42" s="42"/>
      <c r="PYE42" s="42"/>
      <c r="PYO42" s="42"/>
      <c r="PYY42" s="42"/>
      <c r="PZI42" s="42"/>
      <c r="PZS42" s="42"/>
      <c r="QAC42" s="42"/>
      <c r="QAM42" s="42"/>
      <c r="QAW42" s="42"/>
      <c r="QBG42" s="42"/>
      <c r="QBQ42" s="42"/>
      <c r="QCA42" s="42"/>
      <c r="QCK42" s="42"/>
      <c r="QCU42" s="42"/>
      <c r="QDE42" s="42"/>
      <c r="QDO42" s="42"/>
      <c r="QDY42" s="42"/>
      <c r="QEI42" s="42"/>
      <c r="QES42" s="42"/>
      <c r="QFC42" s="42"/>
      <c r="QFM42" s="42"/>
      <c r="QFW42" s="42"/>
      <c r="QGG42" s="42"/>
      <c r="QGQ42" s="42"/>
      <c r="QHA42" s="42"/>
      <c r="QHK42" s="42"/>
      <c r="QHU42" s="42"/>
      <c r="QIE42" s="42"/>
      <c r="QIO42" s="42"/>
      <c r="QIY42" s="42"/>
      <c r="QJI42" s="42"/>
      <c r="QJS42" s="42"/>
      <c r="QKC42" s="42"/>
      <c r="QKM42" s="42"/>
      <c r="QKW42" s="42"/>
      <c r="QLG42" s="42"/>
      <c r="QLQ42" s="42"/>
      <c r="QMA42" s="42"/>
      <c r="QMK42" s="42"/>
      <c r="QMU42" s="42"/>
      <c r="QNE42" s="42"/>
      <c r="QNO42" s="42"/>
      <c r="QNY42" s="42"/>
      <c r="QOI42" s="42"/>
      <c r="QOS42" s="42"/>
      <c r="QPC42" s="42"/>
      <c r="QPM42" s="42"/>
      <c r="QPW42" s="42"/>
      <c r="QQG42" s="42"/>
      <c r="QQQ42" s="42"/>
      <c r="QRA42" s="42"/>
      <c r="QRK42" s="42"/>
      <c r="QRU42" s="42"/>
      <c r="QSE42" s="42"/>
      <c r="QSO42" s="42"/>
      <c r="QSY42" s="42"/>
      <c r="QTI42" s="42"/>
      <c r="QTS42" s="42"/>
      <c r="QUC42" s="42"/>
      <c r="QUM42" s="42"/>
      <c r="QUW42" s="42"/>
      <c r="QVG42" s="42"/>
      <c r="QVQ42" s="42"/>
      <c r="QWA42" s="42"/>
      <c r="QWK42" s="42"/>
      <c r="QWU42" s="42"/>
      <c r="QXE42" s="42"/>
      <c r="QXO42" s="42"/>
      <c r="QXY42" s="42"/>
      <c r="QYI42" s="42"/>
      <c r="QYS42" s="42"/>
      <c r="QZC42" s="42"/>
      <c r="QZM42" s="42"/>
      <c r="QZW42" s="42"/>
      <c r="RAG42" s="42"/>
      <c r="RAQ42" s="42"/>
      <c r="RBA42" s="42"/>
      <c r="RBK42" s="42"/>
      <c r="RBU42" s="42"/>
      <c r="RCE42" s="42"/>
      <c r="RCO42" s="42"/>
      <c r="RCY42" s="42"/>
      <c r="RDI42" s="42"/>
      <c r="RDS42" s="42"/>
      <c r="REC42" s="42"/>
      <c r="REM42" s="42"/>
      <c r="REW42" s="42"/>
      <c r="RFG42" s="42"/>
      <c r="RFQ42" s="42"/>
      <c r="RGA42" s="42"/>
      <c r="RGK42" s="42"/>
      <c r="RGU42" s="42"/>
      <c r="RHE42" s="42"/>
      <c r="RHO42" s="42"/>
      <c r="RHY42" s="42"/>
      <c r="RII42" s="42"/>
      <c r="RIS42" s="42"/>
      <c r="RJC42" s="42"/>
      <c r="RJM42" s="42"/>
      <c r="RJW42" s="42"/>
      <c r="RKG42" s="42"/>
      <c r="RKQ42" s="42"/>
      <c r="RLA42" s="42"/>
      <c r="RLK42" s="42"/>
      <c r="RLU42" s="42"/>
      <c r="RME42" s="42"/>
      <c r="RMO42" s="42"/>
      <c r="RMY42" s="42"/>
      <c r="RNI42" s="42"/>
      <c r="RNS42" s="42"/>
      <c r="ROC42" s="42"/>
      <c r="ROM42" s="42"/>
      <c r="ROW42" s="42"/>
      <c r="RPG42" s="42"/>
      <c r="RPQ42" s="42"/>
      <c r="RQA42" s="42"/>
      <c r="RQK42" s="42"/>
      <c r="RQU42" s="42"/>
      <c r="RRE42" s="42"/>
      <c r="RRO42" s="42"/>
      <c r="RRY42" s="42"/>
      <c r="RSI42" s="42"/>
      <c r="RSS42" s="42"/>
      <c r="RTC42" s="42"/>
      <c r="RTM42" s="42"/>
      <c r="RTW42" s="42"/>
      <c r="RUG42" s="42"/>
      <c r="RUQ42" s="42"/>
      <c r="RVA42" s="42"/>
      <c r="RVK42" s="42"/>
      <c r="RVU42" s="42"/>
      <c r="RWE42" s="42"/>
      <c r="RWO42" s="42"/>
      <c r="RWY42" s="42"/>
      <c r="RXI42" s="42"/>
      <c r="RXS42" s="42"/>
      <c r="RYC42" s="42"/>
      <c r="RYM42" s="42"/>
      <c r="RYW42" s="42"/>
      <c r="RZG42" s="42"/>
      <c r="RZQ42" s="42"/>
      <c r="SAA42" s="42"/>
      <c r="SAK42" s="42"/>
      <c r="SAU42" s="42"/>
      <c r="SBE42" s="42"/>
      <c r="SBO42" s="42"/>
      <c r="SBY42" s="42"/>
      <c r="SCI42" s="42"/>
      <c r="SCS42" s="42"/>
      <c r="SDC42" s="42"/>
      <c r="SDM42" s="42"/>
      <c r="SDW42" s="42"/>
      <c r="SEG42" s="42"/>
      <c r="SEQ42" s="42"/>
      <c r="SFA42" s="42"/>
      <c r="SFK42" s="42"/>
      <c r="SFU42" s="42"/>
      <c r="SGE42" s="42"/>
      <c r="SGO42" s="42"/>
      <c r="SGY42" s="42"/>
      <c r="SHI42" s="42"/>
      <c r="SHS42" s="42"/>
      <c r="SIC42" s="42"/>
      <c r="SIM42" s="42"/>
      <c r="SIW42" s="42"/>
      <c r="SJG42" s="42"/>
      <c r="SJQ42" s="42"/>
      <c r="SKA42" s="42"/>
      <c r="SKK42" s="42"/>
      <c r="SKU42" s="42"/>
      <c r="SLE42" s="42"/>
      <c r="SLO42" s="42"/>
      <c r="SLY42" s="42"/>
      <c r="SMI42" s="42"/>
      <c r="SMS42" s="42"/>
      <c r="SNC42" s="42"/>
      <c r="SNM42" s="42"/>
      <c r="SNW42" s="42"/>
      <c r="SOG42" s="42"/>
      <c r="SOQ42" s="42"/>
      <c r="SPA42" s="42"/>
      <c r="SPK42" s="42"/>
      <c r="SPU42" s="42"/>
      <c r="SQE42" s="42"/>
      <c r="SQO42" s="42"/>
      <c r="SQY42" s="42"/>
      <c r="SRI42" s="42"/>
      <c r="SRS42" s="42"/>
      <c r="SSC42" s="42"/>
      <c r="SSM42" s="42"/>
      <c r="SSW42" s="42"/>
      <c r="STG42" s="42"/>
      <c r="STQ42" s="42"/>
      <c r="SUA42" s="42"/>
      <c r="SUK42" s="42"/>
      <c r="SUU42" s="42"/>
      <c r="SVE42" s="42"/>
      <c r="SVO42" s="42"/>
      <c r="SVY42" s="42"/>
      <c r="SWI42" s="42"/>
      <c r="SWS42" s="42"/>
      <c r="SXC42" s="42"/>
      <c r="SXM42" s="42"/>
      <c r="SXW42" s="42"/>
      <c r="SYG42" s="42"/>
      <c r="SYQ42" s="42"/>
      <c r="SZA42" s="42"/>
      <c r="SZK42" s="42"/>
      <c r="SZU42" s="42"/>
      <c r="TAE42" s="42"/>
      <c r="TAO42" s="42"/>
      <c r="TAY42" s="42"/>
      <c r="TBI42" s="42"/>
      <c r="TBS42" s="42"/>
      <c r="TCC42" s="42"/>
      <c r="TCM42" s="42"/>
      <c r="TCW42" s="42"/>
      <c r="TDG42" s="42"/>
      <c r="TDQ42" s="42"/>
      <c r="TEA42" s="42"/>
      <c r="TEK42" s="42"/>
      <c r="TEU42" s="42"/>
      <c r="TFE42" s="42"/>
      <c r="TFO42" s="42"/>
      <c r="TFY42" s="42"/>
      <c r="TGI42" s="42"/>
      <c r="TGS42" s="42"/>
      <c r="THC42" s="42"/>
      <c r="THM42" s="42"/>
      <c r="THW42" s="42"/>
      <c r="TIG42" s="42"/>
      <c r="TIQ42" s="42"/>
      <c r="TJA42" s="42"/>
      <c r="TJK42" s="42"/>
      <c r="TJU42" s="42"/>
      <c r="TKE42" s="42"/>
      <c r="TKO42" s="42"/>
      <c r="TKY42" s="42"/>
      <c r="TLI42" s="42"/>
      <c r="TLS42" s="42"/>
      <c r="TMC42" s="42"/>
      <c r="TMM42" s="42"/>
      <c r="TMW42" s="42"/>
      <c r="TNG42" s="42"/>
      <c r="TNQ42" s="42"/>
      <c r="TOA42" s="42"/>
      <c r="TOK42" s="42"/>
      <c r="TOU42" s="42"/>
      <c r="TPE42" s="42"/>
      <c r="TPO42" s="42"/>
      <c r="TPY42" s="42"/>
      <c r="TQI42" s="42"/>
      <c r="TQS42" s="42"/>
      <c r="TRC42" s="42"/>
      <c r="TRM42" s="42"/>
      <c r="TRW42" s="42"/>
      <c r="TSG42" s="42"/>
      <c r="TSQ42" s="42"/>
      <c r="TTA42" s="42"/>
      <c r="TTK42" s="42"/>
      <c r="TTU42" s="42"/>
      <c r="TUE42" s="42"/>
      <c r="TUO42" s="42"/>
      <c r="TUY42" s="42"/>
      <c r="TVI42" s="42"/>
      <c r="TVS42" s="42"/>
      <c r="TWC42" s="42"/>
      <c r="TWM42" s="42"/>
      <c r="TWW42" s="42"/>
      <c r="TXG42" s="42"/>
      <c r="TXQ42" s="42"/>
      <c r="TYA42" s="42"/>
      <c r="TYK42" s="42"/>
      <c r="TYU42" s="42"/>
      <c r="TZE42" s="42"/>
      <c r="TZO42" s="42"/>
      <c r="TZY42" s="42"/>
      <c r="UAI42" s="42"/>
      <c r="UAS42" s="42"/>
      <c r="UBC42" s="42"/>
      <c r="UBM42" s="42"/>
      <c r="UBW42" s="42"/>
      <c r="UCG42" s="42"/>
      <c r="UCQ42" s="42"/>
      <c r="UDA42" s="42"/>
      <c r="UDK42" s="42"/>
      <c r="UDU42" s="42"/>
      <c r="UEE42" s="42"/>
      <c r="UEO42" s="42"/>
      <c r="UEY42" s="42"/>
      <c r="UFI42" s="42"/>
      <c r="UFS42" s="42"/>
      <c r="UGC42" s="42"/>
      <c r="UGM42" s="42"/>
      <c r="UGW42" s="42"/>
      <c r="UHG42" s="42"/>
      <c r="UHQ42" s="42"/>
      <c r="UIA42" s="42"/>
      <c r="UIK42" s="42"/>
      <c r="UIU42" s="42"/>
      <c r="UJE42" s="42"/>
      <c r="UJO42" s="42"/>
      <c r="UJY42" s="42"/>
      <c r="UKI42" s="42"/>
      <c r="UKS42" s="42"/>
      <c r="ULC42" s="42"/>
      <c r="ULM42" s="42"/>
      <c r="ULW42" s="42"/>
      <c r="UMG42" s="42"/>
      <c r="UMQ42" s="42"/>
      <c r="UNA42" s="42"/>
      <c r="UNK42" s="42"/>
      <c r="UNU42" s="42"/>
      <c r="UOE42" s="42"/>
      <c r="UOO42" s="42"/>
      <c r="UOY42" s="42"/>
      <c r="UPI42" s="42"/>
      <c r="UPS42" s="42"/>
      <c r="UQC42" s="42"/>
      <c r="UQM42" s="42"/>
      <c r="UQW42" s="42"/>
      <c r="URG42" s="42"/>
      <c r="URQ42" s="42"/>
      <c r="USA42" s="42"/>
      <c r="USK42" s="42"/>
      <c r="USU42" s="42"/>
      <c r="UTE42" s="42"/>
      <c r="UTO42" s="42"/>
      <c r="UTY42" s="42"/>
      <c r="UUI42" s="42"/>
      <c r="UUS42" s="42"/>
      <c r="UVC42" s="42"/>
      <c r="UVM42" s="42"/>
      <c r="UVW42" s="42"/>
      <c r="UWG42" s="42"/>
      <c r="UWQ42" s="42"/>
      <c r="UXA42" s="42"/>
      <c r="UXK42" s="42"/>
      <c r="UXU42" s="42"/>
      <c r="UYE42" s="42"/>
      <c r="UYO42" s="42"/>
      <c r="UYY42" s="42"/>
      <c r="UZI42" s="42"/>
      <c r="UZS42" s="42"/>
      <c r="VAC42" s="42"/>
      <c r="VAM42" s="42"/>
      <c r="VAW42" s="42"/>
      <c r="VBG42" s="42"/>
      <c r="VBQ42" s="42"/>
      <c r="VCA42" s="42"/>
      <c r="VCK42" s="42"/>
      <c r="VCU42" s="42"/>
      <c r="VDE42" s="42"/>
      <c r="VDO42" s="42"/>
      <c r="VDY42" s="42"/>
      <c r="VEI42" s="42"/>
      <c r="VES42" s="42"/>
      <c r="VFC42" s="42"/>
      <c r="VFM42" s="42"/>
      <c r="VFW42" s="42"/>
      <c r="VGG42" s="42"/>
      <c r="VGQ42" s="42"/>
      <c r="VHA42" s="42"/>
      <c r="VHK42" s="42"/>
      <c r="VHU42" s="42"/>
      <c r="VIE42" s="42"/>
      <c r="VIO42" s="42"/>
      <c r="VIY42" s="42"/>
      <c r="VJI42" s="42"/>
      <c r="VJS42" s="42"/>
      <c r="VKC42" s="42"/>
      <c r="VKM42" s="42"/>
      <c r="VKW42" s="42"/>
      <c r="VLG42" s="42"/>
      <c r="VLQ42" s="42"/>
      <c r="VMA42" s="42"/>
      <c r="VMK42" s="42"/>
      <c r="VMU42" s="42"/>
      <c r="VNE42" s="42"/>
      <c r="VNO42" s="42"/>
      <c r="VNY42" s="42"/>
      <c r="VOI42" s="42"/>
      <c r="VOS42" s="42"/>
      <c r="VPC42" s="42"/>
      <c r="VPM42" s="42"/>
      <c r="VPW42" s="42"/>
      <c r="VQG42" s="42"/>
      <c r="VQQ42" s="42"/>
      <c r="VRA42" s="42"/>
      <c r="VRK42" s="42"/>
      <c r="VRU42" s="42"/>
      <c r="VSE42" s="42"/>
      <c r="VSO42" s="42"/>
      <c r="VSY42" s="42"/>
      <c r="VTI42" s="42"/>
      <c r="VTS42" s="42"/>
      <c r="VUC42" s="42"/>
      <c r="VUM42" s="42"/>
      <c r="VUW42" s="42"/>
      <c r="VVG42" s="42"/>
      <c r="VVQ42" s="42"/>
      <c r="VWA42" s="42"/>
      <c r="VWK42" s="42"/>
      <c r="VWU42" s="42"/>
      <c r="VXE42" s="42"/>
      <c r="VXO42" s="42"/>
      <c r="VXY42" s="42"/>
      <c r="VYI42" s="42"/>
      <c r="VYS42" s="42"/>
      <c r="VZC42" s="42"/>
      <c r="VZM42" s="42"/>
      <c r="VZW42" s="42"/>
      <c r="WAG42" s="42"/>
      <c r="WAQ42" s="42"/>
      <c r="WBA42" s="42"/>
      <c r="WBK42" s="42"/>
      <c r="WBU42" s="42"/>
      <c r="WCE42" s="42"/>
      <c r="WCO42" s="42"/>
      <c r="WCY42" s="42"/>
      <c r="WDI42" s="42"/>
      <c r="WDS42" s="42"/>
      <c r="WEC42" s="42"/>
      <c r="WEM42" s="42"/>
      <c r="WEW42" s="42"/>
      <c r="WFG42" s="42"/>
      <c r="WFQ42" s="42"/>
      <c r="WGA42" s="42"/>
      <c r="WGK42" s="42"/>
      <c r="WGU42" s="42"/>
      <c r="WHE42" s="42"/>
      <c r="WHO42" s="42"/>
      <c r="WHY42" s="42"/>
      <c r="WII42" s="42"/>
      <c r="WIS42" s="42"/>
      <c r="WJC42" s="42"/>
      <c r="WJM42" s="42"/>
      <c r="WJW42" s="42"/>
      <c r="WKG42" s="42"/>
      <c r="WKQ42" s="42"/>
      <c r="WLA42" s="42"/>
      <c r="WLK42" s="42"/>
      <c r="WLU42" s="42"/>
      <c r="WME42" s="42"/>
      <c r="WMO42" s="42"/>
      <c r="WMY42" s="42"/>
      <c r="WNI42" s="42"/>
      <c r="WNS42" s="42"/>
      <c r="WOC42" s="42"/>
      <c r="WOM42" s="42"/>
      <c r="WOW42" s="42"/>
      <c r="WPG42" s="42"/>
      <c r="WPQ42" s="42"/>
      <c r="WQA42" s="42"/>
      <c r="WQK42" s="42"/>
      <c r="WQU42" s="42"/>
      <c r="WRE42" s="42"/>
      <c r="WRO42" s="42"/>
      <c r="WRY42" s="42"/>
      <c r="WSI42" s="42"/>
      <c r="WSS42" s="42"/>
      <c r="WTC42" s="42"/>
      <c r="WTM42" s="42"/>
      <c r="WTW42" s="42"/>
      <c r="WUG42" s="42"/>
      <c r="WUQ42" s="42"/>
      <c r="WVA42" s="42"/>
      <c r="WVK42" s="42"/>
      <c r="WVU42" s="42"/>
      <c r="WWE42" s="42"/>
      <c r="WWO42" s="42"/>
      <c r="WWY42" s="42"/>
      <c r="WXI42" s="42"/>
      <c r="WXS42" s="42"/>
      <c r="WYC42" s="42"/>
      <c r="WYM42" s="42"/>
      <c r="WYW42" s="42"/>
      <c r="WZG42" s="42"/>
      <c r="WZQ42" s="42"/>
      <c r="XAA42" s="42"/>
      <c r="XAK42" s="42"/>
      <c r="XAU42" s="42"/>
      <c r="XBE42" s="42"/>
      <c r="XBO42" s="42"/>
      <c r="XBY42" s="42"/>
      <c r="XCI42" s="42"/>
      <c r="XCS42" s="42"/>
      <c r="XDC42" s="42"/>
      <c r="XDM42" s="42"/>
      <c r="XDW42" s="42"/>
      <c r="XEG42" s="42"/>
      <c r="XEQ42" s="42"/>
      <c r="XFA42" s="42"/>
    </row>
    <row r="43" spans="1:1021 1031:2041 2051:3071 3081:4091 4101:5111 5121:6141 6151:7161 7171:8191 8201:9211 9221:10231 10241:11261 11271:12281 12291:13311 13321:14331 14341:15351 15361:16381" s="43" customFormat="1" x14ac:dyDescent="0.25">
      <c r="A43" s="18"/>
      <c r="B43" s="16"/>
      <c r="C43" s="16"/>
      <c r="D43" s="16"/>
      <c r="E43" s="16"/>
      <c r="F43" s="16"/>
      <c r="G43" s="16"/>
      <c r="H43" s="16"/>
      <c r="I43" s="16"/>
      <c r="J43" s="16"/>
    </row>
    <row r="44" spans="1:1021 1031:2041 2051:3071 3081:4091 4101:5111 5121:6141 6151:7161 7171:8191 8201:9211 9221:10231 10241:11261 11271:12281 12291:13311 13321:14331 14341:15351 15361:16381" s="43" customFormat="1" x14ac:dyDescent="0.25">
      <c r="A44" s="18"/>
      <c r="B44" s="16"/>
      <c r="C44" s="16"/>
      <c r="D44" s="16"/>
      <c r="E44" s="16"/>
      <c r="F44" s="16"/>
      <c r="G44" s="16"/>
      <c r="H44" s="16"/>
      <c r="I44" s="16"/>
      <c r="J44" s="16"/>
    </row>
    <row r="45" spans="1:1021 1031:2041 2051:3071 3081:4091 4101:5111 5121:6141 6151:7161 7171:8191 8201:9211 9221:10231 10241:11261 11271:12281 12291:13311 13321:14331 14341:15351 15361:16381" s="43" customFormat="1" x14ac:dyDescent="0.25">
      <c r="A45" s="18"/>
      <c r="B45" s="16"/>
      <c r="C45" s="16"/>
      <c r="D45" s="16"/>
      <c r="E45" s="16"/>
      <c r="F45" s="16"/>
      <c r="G45" s="16"/>
      <c r="H45" s="16"/>
      <c r="I45" s="16"/>
      <c r="J45" s="16"/>
    </row>
  </sheetData>
  <mergeCells count="9">
    <mergeCell ref="A42:J42"/>
    <mergeCell ref="A40:J40"/>
    <mergeCell ref="H1:J1"/>
    <mergeCell ref="A2:J2"/>
    <mergeCell ref="C3:D3"/>
    <mergeCell ref="E3:G4"/>
    <mergeCell ref="H3:I3"/>
    <mergeCell ref="J3:J4"/>
    <mergeCell ref="B3:B4"/>
  </mergeCells>
  <hyperlinks>
    <hyperlink ref="H1:J1" location="Innehåll!A1" display="Till innehållsförteckningen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A42"/>
  <sheetViews>
    <sheetView zoomScaleNormal="100" workbookViewId="0">
      <pane ySplit="4" topLeftCell="A14" activePane="bottomLeft" state="frozen"/>
      <selection activeCell="J34" sqref="J34:J38"/>
      <selection pane="bottomLeft" activeCell="A2" sqref="A2:J2"/>
    </sheetView>
  </sheetViews>
  <sheetFormatPr defaultColWidth="9.1796875" defaultRowHeight="12.5" x14ac:dyDescent="0.25"/>
  <cols>
    <col min="1" max="1" width="6.7265625" style="18" customWidth="1"/>
    <col min="2" max="4" width="8.7265625" style="16" customWidth="1"/>
    <col min="5" max="5" width="6.7265625" style="16" customWidth="1"/>
    <col min="6" max="6" width="2.7265625" style="16" customWidth="1"/>
    <col min="7" max="7" width="6.7265625" style="16" customWidth="1"/>
    <col min="8" max="9" width="8.7265625" style="16" customWidth="1"/>
    <col min="10" max="10" width="9.7265625" style="16" customWidth="1"/>
    <col min="11" max="16384" width="9.1796875" style="15"/>
  </cols>
  <sheetData>
    <row r="1" spans="1:10" ht="30" customHeight="1" x14ac:dyDescent="0.25">
      <c r="H1" s="149" t="s">
        <v>25</v>
      </c>
      <c r="I1" s="150"/>
      <c r="J1" s="150"/>
    </row>
    <row r="2" spans="1:10" ht="45" customHeight="1" x14ac:dyDescent="0.3">
      <c r="A2" s="158" t="s">
        <v>68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" customHeight="1" x14ac:dyDescent="0.25">
      <c r="A3" s="20"/>
      <c r="B3" s="157" t="s">
        <v>8</v>
      </c>
      <c r="C3" s="154" t="s">
        <v>2</v>
      </c>
      <c r="D3" s="154"/>
      <c r="E3" s="157" t="s">
        <v>5</v>
      </c>
      <c r="F3" s="157"/>
      <c r="G3" s="157"/>
      <c r="H3" s="154" t="s">
        <v>3</v>
      </c>
      <c r="I3" s="154"/>
      <c r="J3" s="157" t="s">
        <v>9</v>
      </c>
    </row>
    <row r="4" spans="1:10" ht="30" customHeight="1" x14ac:dyDescent="0.25">
      <c r="A4" s="17"/>
      <c r="B4" s="156"/>
      <c r="C4" s="75" t="s">
        <v>0</v>
      </c>
      <c r="D4" s="75" t="s">
        <v>4</v>
      </c>
      <c r="E4" s="156"/>
      <c r="F4" s="156"/>
      <c r="G4" s="156"/>
      <c r="H4" s="75" t="s">
        <v>6</v>
      </c>
      <c r="I4" s="75" t="s">
        <v>7</v>
      </c>
      <c r="J4" s="156"/>
    </row>
    <row r="5" spans="1:10" ht="6" customHeight="1" x14ac:dyDescent="0.25">
      <c r="A5" s="15"/>
      <c r="B5" s="74"/>
      <c r="C5" s="74"/>
      <c r="D5" s="74"/>
      <c r="E5" s="74"/>
      <c r="F5" s="74"/>
      <c r="G5" s="74"/>
      <c r="H5" s="74"/>
      <c r="I5" s="74"/>
      <c r="J5" s="74"/>
    </row>
    <row r="6" spans="1:10" ht="12.75" customHeight="1" x14ac:dyDescent="0.25">
      <c r="A6" s="18">
        <v>1988</v>
      </c>
      <c r="B6" s="19">
        <v>21</v>
      </c>
      <c r="C6" s="19">
        <v>9</v>
      </c>
      <c r="D6" s="19">
        <v>43</v>
      </c>
      <c r="E6" s="19">
        <v>900</v>
      </c>
      <c r="F6" s="19" t="s">
        <v>1</v>
      </c>
      <c r="G6" s="19">
        <v>2500</v>
      </c>
      <c r="H6" s="19">
        <v>1689</v>
      </c>
      <c r="I6" s="19">
        <v>1700</v>
      </c>
      <c r="J6" s="47">
        <v>3231.8279569892479</v>
      </c>
    </row>
    <row r="7" spans="1:10" ht="12.75" customHeight="1" x14ac:dyDescent="0.25">
      <c r="A7" s="18">
        <v>1989</v>
      </c>
      <c r="B7" s="19">
        <v>42</v>
      </c>
      <c r="C7" s="19">
        <v>17</v>
      </c>
      <c r="D7" s="19">
        <v>40</v>
      </c>
      <c r="E7" s="19">
        <v>1000</v>
      </c>
      <c r="F7" s="19" t="s">
        <v>1</v>
      </c>
      <c r="G7" s="19">
        <v>2800</v>
      </c>
      <c r="H7" s="19">
        <v>1981</v>
      </c>
      <c r="I7" s="19">
        <v>2000</v>
      </c>
      <c r="J7" s="47">
        <v>3572.0969800085068</v>
      </c>
    </row>
    <row r="8" spans="1:10" ht="12.75" customHeight="1" x14ac:dyDescent="0.25">
      <c r="A8" s="18">
        <v>1990</v>
      </c>
      <c r="B8" s="19">
        <v>40</v>
      </c>
      <c r="C8" s="19">
        <v>20</v>
      </c>
      <c r="D8" s="19">
        <v>50</v>
      </c>
      <c r="E8" s="19">
        <v>1000</v>
      </c>
      <c r="F8" s="19" t="s">
        <v>1</v>
      </c>
      <c r="G8" s="19">
        <v>3000</v>
      </c>
      <c r="H8" s="19">
        <v>2010</v>
      </c>
      <c r="I8" s="19">
        <v>2000</v>
      </c>
      <c r="J8" s="47">
        <v>3236.5353116870606</v>
      </c>
    </row>
    <row r="9" spans="1:10" ht="12.75" customHeight="1" x14ac:dyDescent="0.25">
      <c r="A9" s="18">
        <v>1991</v>
      </c>
      <c r="B9" s="19">
        <v>35</v>
      </c>
      <c r="C9" s="19">
        <v>17</v>
      </c>
      <c r="D9" s="19">
        <v>49</v>
      </c>
      <c r="E9" s="19">
        <v>250</v>
      </c>
      <c r="F9" s="19" t="s">
        <v>1</v>
      </c>
      <c r="G9" s="19">
        <v>2500</v>
      </c>
      <c r="H9" s="19">
        <v>1862</v>
      </c>
      <c r="I9" s="19">
        <v>2000</v>
      </c>
      <c r="J9" s="47">
        <v>2957.3025794524165</v>
      </c>
    </row>
    <row r="10" spans="1:10" ht="12.75" customHeight="1" x14ac:dyDescent="0.25">
      <c r="A10" s="18">
        <v>1992</v>
      </c>
      <c r="B10" s="19">
        <v>39</v>
      </c>
      <c r="C10" s="19">
        <v>20</v>
      </c>
      <c r="D10" s="19">
        <v>51</v>
      </c>
      <c r="E10" s="19">
        <v>450</v>
      </c>
      <c r="F10" s="19" t="s">
        <v>1</v>
      </c>
      <c r="G10" s="19">
        <v>3000</v>
      </c>
      <c r="H10" s="19">
        <v>1782</v>
      </c>
      <c r="I10" s="19">
        <v>1875</v>
      </c>
      <c r="J10" s="47">
        <v>2708.1004385587757</v>
      </c>
    </row>
    <row r="11" spans="1:10" ht="12.75" customHeight="1" x14ac:dyDescent="0.25">
      <c r="A11" s="18">
        <v>1993</v>
      </c>
      <c r="B11" s="19">
        <v>41</v>
      </c>
      <c r="C11" s="19">
        <v>19</v>
      </c>
      <c r="D11" s="19">
        <v>46</v>
      </c>
      <c r="E11" s="19">
        <v>900</v>
      </c>
      <c r="F11" s="19" t="s">
        <v>1</v>
      </c>
      <c r="G11" s="19">
        <v>2500</v>
      </c>
      <c r="H11" s="19">
        <v>1653</v>
      </c>
      <c r="I11" s="19">
        <v>1500</v>
      </c>
      <c r="J11" s="19">
        <v>2068.7276758221456</v>
      </c>
    </row>
    <row r="12" spans="1:10" ht="12.75" customHeight="1" x14ac:dyDescent="0.25">
      <c r="A12" s="18">
        <v>1994</v>
      </c>
      <c r="B12" s="19">
        <v>36</v>
      </c>
      <c r="C12" s="19">
        <v>14</v>
      </c>
      <c r="D12" s="19">
        <v>39</v>
      </c>
      <c r="E12" s="19">
        <v>800</v>
      </c>
      <c r="F12" s="19" t="s">
        <v>1</v>
      </c>
      <c r="G12" s="19">
        <v>4500</v>
      </c>
      <c r="H12" s="19">
        <v>2032</v>
      </c>
      <c r="I12" s="19">
        <v>1750</v>
      </c>
      <c r="J12" s="19">
        <v>2362.496483542981</v>
      </c>
    </row>
    <row r="13" spans="1:10" ht="12.75" customHeight="1" x14ac:dyDescent="0.25">
      <c r="A13" s="18">
        <v>1995</v>
      </c>
      <c r="B13" s="19">
        <v>39</v>
      </c>
      <c r="C13" s="19">
        <v>17</v>
      </c>
      <c r="D13" s="19">
        <v>44</v>
      </c>
      <c r="E13" s="19">
        <v>800</v>
      </c>
      <c r="F13" s="19" t="s">
        <v>1</v>
      </c>
      <c r="G13" s="19">
        <v>4500</v>
      </c>
      <c r="H13" s="19">
        <v>1997</v>
      </c>
      <c r="I13" s="19">
        <v>2000</v>
      </c>
      <c r="J13" s="19">
        <v>2635.2867341335218</v>
      </c>
    </row>
    <row r="14" spans="1:10" ht="12.75" customHeight="1" x14ac:dyDescent="0.25">
      <c r="A14" s="18">
        <v>1996</v>
      </c>
      <c r="B14" s="19">
        <v>35</v>
      </c>
      <c r="C14" s="19">
        <v>17</v>
      </c>
      <c r="D14" s="19">
        <v>49</v>
      </c>
      <c r="E14" s="19">
        <v>350</v>
      </c>
      <c r="F14" s="19" t="s">
        <v>1</v>
      </c>
      <c r="G14" s="19">
        <v>3750</v>
      </c>
      <c r="H14" s="19">
        <v>1420</v>
      </c>
      <c r="I14" s="19">
        <v>1350</v>
      </c>
      <c r="J14" s="19">
        <v>1769.3796332422942</v>
      </c>
    </row>
    <row r="15" spans="1:10" ht="12.75" customHeight="1" x14ac:dyDescent="0.25">
      <c r="A15" s="18">
        <v>1997</v>
      </c>
      <c r="B15" s="19">
        <v>30</v>
      </c>
      <c r="C15" s="19">
        <v>12</v>
      </c>
      <c r="D15" s="19">
        <v>40</v>
      </c>
      <c r="E15" s="19">
        <v>300</v>
      </c>
      <c r="F15" s="19" t="s">
        <v>1</v>
      </c>
      <c r="G15" s="19">
        <v>4800</v>
      </c>
      <c r="H15" s="19">
        <v>1720</v>
      </c>
      <c r="I15" s="19">
        <v>1250</v>
      </c>
      <c r="J15" s="19">
        <v>1627.582464436606</v>
      </c>
    </row>
    <row r="16" spans="1:10" ht="12.75" customHeight="1" x14ac:dyDescent="0.25">
      <c r="A16" s="18">
        <v>1998</v>
      </c>
      <c r="B16" s="19">
        <v>35</v>
      </c>
      <c r="C16" s="19">
        <v>14</v>
      </c>
      <c r="D16" s="19">
        <v>40</v>
      </c>
      <c r="E16" s="19">
        <v>550</v>
      </c>
      <c r="F16" s="19" t="s">
        <v>1</v>
      </c>
      <c r="G16" s="19">
        <v>4000</v>
      </c>
      <c r="H16" s="19">
        <v>1521</v>
      </c>
      <c r="I16" s="19">
        <v>1375</v>
      </c>
      <c r="J16" s="19">
        <v>1795.1418577535951</v>
      </c>
    </row>
    <row r="17" spans="1:10" ht="12.75" customHeight="1" x14ac:dyDescent="0.25">
      <c r="A17" s="18">
        <v>1999</v>
      </c>
      <c r="B17" s="19">
        <v>32</v>
      </c>
      <c r="C17" s="19">
        <v>6</v>
      </c>
      <c r="D17" s="19">
        <v>19</v>
      </c>
      <c r="E17" s="19">
        <v>1000</v>
      </c>
      <c r="F17" s="19" t="s">
        <v>1</v>
      </c>
      <c r="G17" s="19">
        <v>2500</v>
      </c>
      <c r="H17" s="19">
        <v>1708</v>
      </c>
      <c r="I17" s="19">
        <v>1825</v>
      </c>
      <c r="J17" s="19">
        <v>2371.6739525706989</v>
      </c>
    </row>
    <row r="18" spans="1:10" ht="12.75" customHeight="1" x14ac:dyDescent="0.25">
      <c r="A18" s="18">
        <v>2000</v>
      </c>
      <c r="B18" s="19">
        <v>21</v>
      </c>
      <c r="C18" s="19">
        <v>13</v>
      </c>
      <c r="D18" s="19">
        <v>62</v>
      </c>
      <c r="E18" s="19">
        <v>300</v>
      </c>
      <c r="F18" s="19" t="s">
        <v>1</v>
      </c>
      <c r="G18" s="19">
        <v>3000</v>
      </c>
      <c r="H18" s="19">
        <v>1331</v>
      </c>
      <c r="I18" s="19">
        <v>1000</v>
      </c>
      <c r="J18" s="19">
        <v>1287.9874237950999</v>
      </c>
    </row>
    <row r="19" spans="1:10" ht="12.75" customHeight="1" x14ac:dyDescent="0.25">
      <c r="A19" s="18">
        <v>2001</v>
      </c>
      <c r="B19" s="19">
        <v>42</v>
      </c>
      <c r="C19" s="19">
        <v>28</v>
      </c>
      <c r="D19" s="19">
        <v>67</v>
      </c>
      <c r="E19" s="19">
        <v>800</v>
      </c>
      <c r="F19" s="19" t="s">
        <v>1</v>
      </c>
      <c r="G19" s="19">
        <v>3000</v>
      </c>
      <c r="H19" s="19">
        <v>1314</v>
      </c>
      <c r="I19" s="19">
        <v>1000</v>
      </c>
      <c r="J19" s="19">
        <v>1257.7033958590739</v>
      </c>
    </row>
    <row r="20" spans="1:10" ht="12.75" customHeight="1" x14ac:dyDescent="0.25">
      <c r="A20" s="18">
        <v>2002</v>
      </c>
      <c r="B20" s="19">
        <v>39</v>
      </c>
      <c r="C20" s="19">
        <v>28</v>
      </c>
      <c r="D20" s="19">
        <v>72</v>
      </c>
      <c r="E20" s="19">
        <v>600</v>
      </c>
      <c r="F20" s="19" t="s">
        <v>1</v>
      </c>
      <c r="G20" s="19">
        <v>3500</v>
      </c>
      <c r="H20" s="19">
        <v>1473</v>
      </c>
      <c r="I20" s="19">
        <v>1000</v>
      </c>
      <c r="J20" s="19">
        <v>1231.1526479750778</v>
      </c>
    </row>
    <row r="21" spans="1:10" ht="12.75" customHeight="1" x14ac:dyDescent="0.25">
      <c r="A21" s="18">
        <v>2003</v>
      </c>
      <c r="B21" s="19">
        <v>42</v>
      </c>
      <c r="C21" s="19">
        <v>26</v>
      </c>
      <c r="D21" s="19">
        <v>62</v>
      </c>
      <c r="E21" s="19">
        <v>600</v>
      </c>
      <c r="F21" s="19" t="s">
        <v>1</v>
      </c>
      <c r="G21" s="19">
        <v>2500</v>
      </c>
      <c r="H21" s="19">
        <v>1310</v>
      </c>
      <c r="I21" s="19">
        <v>1100</v>
      </c>
      <c r="J21" s="19">
        <v>1328.6541296609257</v>
      </c>
    </row>
    <row r="22" spans="1:10" ht="12.75" customHeight="1" x14ac:dyDescent="0.25">
      <c r="A22" s="18">
        <v>2004</v>
      </c>
      <c r="B22" s="19">
        <v>42</v>
      </c>
      <c r="C22" s="19">
        <v>23</v>
      </c>
      <c r="D22" s="19">
        <v>55</v>
      </c>
      <c r="E22" s="19">
        <v>600</v>
      </c>
      <c r="F22" s="19" t="s">
        <v>1</v>
      </c>
      <c r="G22" s="19">
        <v>2500</v>
      </c>
      <c r="H22" s="19">
        <v>1322</v>
      </c>
      <c r="I22" s="19">
        <v>1000</v>
      </c>
      <c r="J22" s="19">
        <v>1203.4104750304509</v>
      </c>
    </row>
    <row r="23" spans="1:10" ht="12.75" customHeight="1" x14ac:dyDescent="0.25">
      <c r="A23" s="18">
        <v>2005</v>
      </c>
      <c r="B23" s="19">
        <v>42</v>
      </c>
      <c r="C23" s="19">
        <v>22</v>
      </c>
      <c r="D23" s="19">
        <v>52</v>
      </c>
      <c r="E23" s="19">
        <v>700</v>
      </c>
      <c r="F23" s="19" t="s">
        <v>1</v>
      </c>
      <c r="G23" s="19">
        <v>2500</v>
      </c>
      <c r="H23" s="19">
        <v>1327</v>
      </c>
      <c r="I23" s="19">
        <v>1200</v>
      </c>
      <c r="J23" s="19">
        <v>1437.5521557719053</v>
      </c>
    </row>
    <row r="24" spans="1:10" ht="12.75" customHeight="1" x14ac:dyDescent="0.25">
      <c r="A24" s="18">
        <v>2006</v>
      </c>
      <c r="B24" s="19">
        <v>42</v>
      </c>
      <c r="C24" s="19">
        <v>24</v>
      </c>
      <c r="D24" s="19">
        <v>57</v>
      </c>
      <c r="E24" s="19">
        <v>300</v>
      </c>
      <c r="F24" s="19" t="s">
        <v>1</v>
      </c>
      <c r="G24" s="19">
        <v>2000</v>
      </c>
      <c r="H24" s="19">
        <v>1021</v>
      </c>
      <c r="I24" s="19">
        <v>1000</v>
      </c>
      <c r="J24" s="19">
        <v>1181.9013440292729</v>
      </c>
    </row>
    <row r="25" spans="1:10" ht="12.75" customHeight="1" x14ac:dyDescent="0.25">
      <c r="A25" s="18">
        <v>2007</v>
      </c>
      <c r="B25" s="19">
        <v>40</v>
      </c>
      <c r="C25" s="19">
        <v>19</v>
      </c>
      <c r="D25" s="19">
        <v>48</v>
      </c>
      <c r="E25" s="19">
        <v>500</v>
      </c>
      <c r="F25" s="19" t="s">
        <v>1</v>
      </c>
      <c r="G25" s="19">
        <v>3000</v>
      </c>
      <c r="H25" s="19">
        <v>1097</v>
      </c>
      <c r="I25" s="19">
        <v>1000</v>
      </c>
      <c r="J25" s="19">
        <v>1156.311314584696</v>
      </c>
    </row>
    <row r="26" spans="1:10" ht="12.75" customHeight="1" x14ac:dyDescent="0.25">
      <c r="A26" s="18">
        <v>2008</v>
      </c>
      <c r="B26" s="19">
        <v>42</v>
      </c>
      <c r="C26" s="19">
        <v>18</v>
      </c>
      <c r="D26" s="19">
        <v>43</v>
      </c>
      <c r="E26" s="19">
        <v>500</v>
      </c>
      <c r="F26" s="19" t="s">
        <v>1</v>
      </c>
      <c r="G26" s="19">
        <v>2500</v>
      </c>
      <c r="H26" s="19">
        <v>1252</v>
      </c>
      <c r="I26" s="19">
        <v>1000</v>
      </c>
      <c r="J26" s="19">
        <v>1117.8702163061564</v>
      </c>
    </row>
    <row r="27" spans="1:10" ht="12.75" customHeight="1" x14ac:dyDescent="0.25">
      <c r="A27" s="18">
        <v>2009</v>
      </c>
      <c r="B27" s="19">
        <v>42</v>
      </c>
      <c r="C27" s="19">
        <v>24</v>
      </c>
      <c r="D27" s="19">
        <v>57</v>
      </c>
      <c r="E27" s="19">
        <v>500</v>
      </c>
      <c r="F27" s="19" t="s">
        <v>1</v>
      </c>
      <c r="G27" s="19">
        <v>3000</v>
      </c>
      <c r="H27" s="19">
        <v>1436</v>
      </c>
      <c r="I27" s="19">
        <v>1100</v>
      </c>
      <c r="J27" s="19">
        <v>1235.7847563626635</v>
      </c>
    </row>
    <row r="28" spans="1:10" ht="12.75" customHeight="1" x14ac:dyDescent="0.25">
      <c r="A28" s="18">
        <v>2010</v>
      </c>
      <c r="B28" s="19">
        <v>41</v>
      </c>
      <c r="C28" s="19">
        <v>18</v>
      </c>
      <c r="D28" s="19">
        <v>43.902439024390247</v>
      </c>
      <c r="E28" s="19">
        <v>500</v>
      </c>
      <c r="F28" s="19" t="s">
        <v>1</v>
      </c>
      <c r="G28" s="19">
        <v>3000</v>
      </c>
      <c r="H28" s="19">
        <v>1528</v>
      </c>
      <c r="I28" s="19">
        <v>1100</v>
      </c>
      <c r="J28" s="19">
        <v>1221.6484279432671</v>
      </c>
    </row>
    <row r="29" spans="1:10" ht="12.75" customHeight="1" x14ac:dyDescent="0.25">
      <c r="A29" s="18">
        <v>2011</v>
      </c>
      <c r="B29" s="19">
        <v>42</v>
      </c>
      <c r="C29" s="19">
        <v>12</v>
      </c>
      <c r="D29" s="19">
        <v>29</v>
      </c>
      <c r="E29" s="19">
        <v>600</v>
      </c>
      <c r="F29" s="19" t="s">
        <v>1</v>
      </c>
      <c r="G29" s="19">
        <v>3500</v>
      </c>
      <c r="H29" s="19">
        <v>1292</v>
      </c>
      <c r="I29" s="19">
        <v>1000</v>
      </c>
      <c r="J29" s="19">
        <v>1078.6372539575507</v>
      </c>
    </row>
    <row r="30" spans="1:10" ht="12.75" customHeight="1" x14ac:dyDescent="0.25">
      <c r="A30" s="18">
        <v>2012</v>
      </c>
      <c r="B30" s="19">
        <v>42</v>
      </c>
      <c r="C30" s="19">
        <v>12</v>
      </c>
      <c r="D30" s="19">
        <v>28.571428571428569</v>
      </c>
      <c r="E30" s="19">
        <v>800</v>
      </c>
      <c r="F30" s="19" t="s">
        <v>1</v>
      </c>
      <c r="G30" s="19">
        <v>2500</v>
      </c>
      <c r="H30" s="19">
        <v>1579.17</v>
      </c>
      <c r="I30" s="19">
        <v>1100</v>
      </c>
      <c r="J30" s="19">
        <v>1176.0407383831955</v>
      </c>
    </row>
    <row r="31" spans="1:10" ht="12.75" customHeight="1" x14ac:dyDescent="0.25">
      <c r="A31" s="18">
        <v>2013</v>
      </c>
      <c r="B31" s="19">
        <v>42</v>
      </c>
      <c r="C31" s="19">
        <v>9</v>
      </c>
      <c r="D31" s="19">
        <v>21</v>
      </c>
      <c r="E31" s="19">
        <v>700</v>
      </c>
      <c r="F31" s="19" t="s">
        <v>1</v>
      </c>
      <c r="G31" s="19">
        <v>2500</v>
      </c>
      <c r="H31" s="19">
        <v>1366.67</v>
      </c>
      <c r="I31" s="19">
        <v>1200</v>
      </c>
      <c r="J31" s="19">
        <v>1283.5254409985353</v>
      </c>
    </row>
    <row r="32" spans="1:10" ht="12.75" customHeight="1" x14ac:dyDescent="0.25">
      <c r="A32" s="18">
        <v>2014</v>
      </c>
      <c r="B32" s="19">
        <v>41</v>
      </c>
      <c r="C32" s="19">
        <v>10</v>
      </c>
      <c r="D32" s="19">
        <v>24.390243902439025</v>
      </c>
      <c r="E32" s="19">
        <v>700</v>
      </c>
      <c r="F32" s="19" t="s">
        <v>1</v>
      </c>
      <c r="G32" s="19">
        <v>1500</v>
      </c>
      <c r="H32" s="19">
        <v>1085</v>
      </c>
      <c r="I32" s="19">
        <v>1100</v>
      </c>
      <c r="J32" s="19">
        <v>1178.7042648888321</v>
      </c>
    </row>
    <row r="33" spans="1:1021 1031:2041 2051:3071 3081:4091 4101:5111 5121:6141 6151:7161 7171:8191 8201:9211 9221:10231 10241:11261 11271:12281 12291:13311 13321:14331 14341:15351 15361:16381" ht="12.75" customHeight="1" x14ac:dyDescent="0.25">
      <c r="A33" s="18">
        <v>2015</v>
      </c>
      <c r="B33" s="19">
        <v>47</v>
      </c>
      <c r="C33" s="19">
        <v>15</v>
      </c>
      <c r="D33" s="19">
        <v>32</v>
      </c>
      <c r="E33" s="19">
        <v>800</v>
      </c>
      <c r="F33" s="19" t="s">
        <v>1</v>
      </c>
      <c r="G33" s="19">
        <v>2000</v>
      </c>
      <c r="H33" s="19">
        <v>1263</v>
      </c>
      <c r="I33" s="19">
        <v>1150</v>
      </c>
      <c r="J33" s="19">
        <v>1232.8322961544598</v>
      </c>
    </row>
    <row r="34" spans="1:1021 1031:2041 2051:3071 3081:4091 4101:5111 5121:6141 6151:7161 7171:8191 8201:9211 9221:10231 10241:11261 11271:12281 12291:13311 13321:14331 14341:15351 15361:16381" ht="12.75" customHeight="1" x14ac:dyDescent="0.25">
      <c r="A34" s="18">
        <v>2016</v>
      </c>
      <c r="B34" s="19">
        <v>49</v>
      </c>
      <c r="C34" s="52">
        <v>15</v>
      </c>
      <c r="D34" s="25">
        <v>30.612244897959183</v>
      </c>
      <c r="E34" s="19">
        <v>492</v>
      </c>
      <c r="F34" s="19" t="s">
        <v>1</v>
      </c>
      <c r="G34" s="19">
        <v>2800</v>
      </c>
      <c r="H34" s="19">
        <v>1217.8</v>
      </c>
      <c r="I34" s="19">
        <v>1000</v>
      </c>
      <c r="J34" s="19">
        <v>1061.5934013841922</v>
      </c>
    </row>
    <row r="35" spans="1:1021 1031:2041 2051:3071 3081:4091 4101:5111 5121:6141 6151:7161 7171:8191 8201:9211 9221:10231 10241:11261 11271:12281 12291:13311 13321:14331 14341:15351 15361:16381" ht="12.75" customHeight="1" x14ac:dyDescent="0.25">
      <c r="A35" s="46">
        <v>2017</v>
      </c>
      <c r="B35" s="47">
        <v>54</v>
      </c>
      <c r="C35" s="52">
        <v>16</v>
      </c>
      <c r="D35" s="25">
        <v>30</v>
      </c>
      <c r="E35" s="47">
        <v>300</v>
      </c>
      <c r="F35" s="47" t="s">
        <v>1</v>
      </c>
      <c r="G35" s="47">
        <v>1500</v>
      </c>
      <c r="H35" s="47">
        <v>852.44</v>
      </c>
      <c r="I35" s="47">
        <v>821.5</v>
      </c>
      <c r="J35" s="47">
        <v>856.72062338952537</v>
      </c>
    </row>
    <row r="36" spans="1:1021 1031:2041 2051:3071 3081:4091 4101:5111 5121:6141 6151:7161 7171:8191 8201:9211 9221:10231 10241:11261 11271:12281 12291:13311 13321:14331 14341:15351 15361:16381" ht="12.75" customHeight="1" x14ac:dyDescent="0.25">
      <c r="A36" s="46">
        <v>2018</v>
      </c>
      <c r="B36" s="47">
        <v>53</v>
      </c>
      <c r="C36" s="52">
        <v>20</v>
      </c>
      <c r="D36" s="25">
        <v>38</v>
      </c>
      <c r="E36" s="47">
        <v>500</v>
      </c>
      <c r="F36" s="47" t="s">
        <v>1</v>
      </c>
      <c r="G36" s="47">
        <v>1500</v>
      </c>
      <c r="H36" s="47">
        <v>896.25</v>
      </c>
      <c r="I36" s="47">
        <v>825</v>
      </c>
      <c r="J36" s="47">
        <v>843.8915956151036</v>
      </c>
    </row>
    <row r="37" spans="1:1021 1031:2041 2051:3071 3081:4091 4101:5111 5121:6141 6151:7161 7171:8191 8201:9211 9221:10231 10241:11261 11271:12281 12291:13311 13321:14331 14341:15351 15361:16381" ht="12.75" customHeight="1" x14ac:dyDescent="0.25">
      <c r="A37" s="46">
        <v>2019</v>
      </c>
      <c r="B37" s="47">
        <v>49</v>
      </c>
      <c r="C37" s="52">
        <v>21</v>
      </c>
      <c r="D37" s="25">
        <v>43</v>
      </c>
      <c r="E37" s="47">
        <v>300</v>
      </c>
      <c r="F37" s="47" t="s">
        <v>1</v>
      </c>
      <c r="G37" s="47">
        <v>1500</v>
      </c>
      <c r="H37" s="47">
        <v>806</v>
      </c>
      <c r="I37" s="47">
        <v>800</v>
      </c>
      <c r="J37" s="47">
        <v>803.97295518458702</v>
      </c>
    </row>
    <row r="38" spans="1:1021 1031:2041 2051:3071 3081:4091 4101:5111 5121:6141 6151:7161 7171:8191 8201:9211 9221:10231 10241:11261 11271:12281 12291:13311 13321:14331 14341:15351 15361:16381" ht="12.75" customHeight="1" x14ac:dyDescent="0.25">
      <c r="A38" s="46">
        <v>2020</v>
      </c>
      <c r="B38" s="47">
        <v>53</v>
      </c>
      <c r="C38" s="52">
        <v>25</v>
      </c>
      <c r="D38" s="25">
        <v>47.169811320754718</v>
      </c>
      <c r="E38" s="47">
        <v>400</v>
      </c>
      <c r="F38" s="47" t="s">
        <v>1</v>
      </c>
      <c r="G38" s="47">
        <v>2000</v>
      </c>
      <c r="H38" s="47">
        <v>987</v>
      </c>
      <c r="I38" s="47">
        <v>800</v>
      </c>
      <c r="J38" s="47">
        <v>800</v>
      </c>
    </row>
    <row r="39" spans="1:1021 1031:2041 2051:3071 3081:4091 4101:5111 5121:6141 6151:7161 7171:8191 8201:9211 9221:10231 10241:11261 11271:12281 12291:13311 13321:14331 14341:15351 15361:16381" ht="6" customHeight="1" x14ac:dyDescent="0.25">
      <c r="A39" s="37"/>
      <c r="B39" s="76"/>
      <c r="C39" s="76"/>
      <c r="D39" s="76"/>
      <c r="E39" s="76"/>
      <c r="F39" s="76"/>
      <c r="G39" s="76"/>
      <c r="H39" s="76"/>
      <c r="I39" s="76"/>
      <c r="J39" s="76"/>
    </row>
    <row r="40" spans="1:1021 1031:2041 2051:3071 3081:4091 4101:5111 5121:6141 6151:7161 7171:8191 8201:9211 9221:10231 10241:11261 11271:12281 12291:13311 13321:14331 14341:15351 15361:16381" s="43" customFormat="1" ht="15" customHeight="1" x14ac:dyDescent="0.25">
      <c r="A40" s="152" t="s">
        <v>24</v>
      </c>
      <c r="B40" s="153"/>
      <c r="C40" s="153"/>
      <c r="D40" s="153"/>
      <c r="E40" s="153"/>
      <c r="F40" s="153"/>
      <c r="G40" s="153"/>
      <c r="H40" s="153"/>
      <c r="I40" s="153"/>
      <c r="J40" s="153"/>
    </row>
    <row r="41" spans="1:1021 1031:2041 2051:3071 3081:4091 4101:5111 5121:6141 6151:7161 7171:8191 8201:9211 9221:10231 10241:11261 11271:12281 12291:13311 13321:14331 14341:15351 15361:16381" s="43" customFormat="1" ht="6" customHeight="1" x14ac:dyDescent="0.25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021 1031:2041 2051:3071 3081:4091 4101:5111 5121:6141 6151:7161 7171:8191 8201:9211 9221:10231 10241:11261 11271:12281 12291:13311 13321:14331 14341:15351 15361:16381" s="43" customFormat="1" ht="30" customHeight="1" x14ac:dyDescent="0.25">
      <c r="A42" s="159" t="s">
        <v>83</v>
      </c>
      <c r="B42" s="159"/>
      <c r="C42" s="159"/>
      <c r="D42" s="159"/>
      <c r="E42" s="159"/>
      <c r="F42" s="159"/>
      <c r="G42" s="159"/>
      <c r="H42" s="159"/>
      <c r="I42" s="159"/>
      <c r="J42" s="159"/>
      <c r="K42" s="42"/>
      <c r="U42" s="42"/>
      <c r="AE42" s="42"/>
      <c r="AO42" s="42"/>
      <c r="AY42" s="42"/>
      <c r="BI42" s="42"/>
      <c r="BS42" s="42"/>
      <c r="CC42" s="42"/>
      <c r="CM42" s="42"/>
      <c r="CW42" s="42"/>
      <c r="DG42" s="42"/>
      <c r="DQ42" s="42"/>
      <c r="EA42" s="42"/>
      <c r="EK42" s="42"/>
      <c r="EU42" s="42"/>
      <c r="FE42" s="42"/>
      <c r="FO42" s="42"/>
      <c r="FY42" s="42"/>
      <c r="GI42" s="42"/>
      <c r="GS42" s="42"/>
      <c r="HC42" s="42"/>
      <c r="HM42" s="42"/>
      <c r="HW42" s="42"/>
      <c r="IG42" s="42"/>
      <c r="IQ42" s="42"/>
      <c r="JA42" s="42"/>
      <c r="JK42" s="42"/>
      <c r="JU42" s="42"/>
      <c r="KE42" s="42"/>
      <c r="KO42" s="42"/>
      <c r="KY42" s="42"/>
      <c r="LI42" s="42"/>
      <c r="LS42" s="42"/>
      <c r="MC42" s="42"/>
      <c r="MM42" s="42"/>
      <c r="MW42" s="42"/>
      <c r="NG42" s="42"/>
      <c r="NQ42" s="42"/>
      <c r="OA42" s="42"/>
      <c r="OK42" s="42"/>
      <c r="OU42" s="42"/>
      <c r="PE42" s="42"/>
      <c r="PO42" s="42"/>
      <c r="PY42" s="42"/>
      <c r="QI42" s="42"/>
      <c r="QS42" s="42"/>
      <c r="RC42" s="42"/>
      <c r="RM42" s="42"/>
      <c r="RW42" s="42"/>
      <c r="SG42" s="42"/>
      <c r="SQ42" s="42"/>
      <c r="TA42" s="42"/>
      <c r="TK42" s="42"/>
      <c r="TU42" s="42"/>
      <c r="UE42" s="42"/>
      <c r="UO42" s="42"/>
      <c r="UY42" s="42"/>
      <c r="VI42" s="42"/>
      <c r="VS42" s="42"/>
      <c r="WC42" s="42"/>
      <c r="WM42" s="42"/>
      <c r="WW42" s="42"/>
      <c r="XG42" s="42"/>
      <c r="XQ42" s="42"/>
      <c r="YA42" s="42"/>
      <c r="YK42" s="42"/>
      <c r="YU42" s="42"/>
      <c r="ZE42" s="42"/>
      <c r="ZO42" s="42"/>
      <c r="ZY42" s="42"/>
      <c r="AAI42" s="42"/>
      <c r="AAS42" s="42"/>
      <c r="ABC42" s="42"/>
      <c r="ABM42" s="42"/>
      <c r="ABW42" s="42"/>
      <c r="ACG42" s="42"/>
      <c r="ACQ42" s="42"/>
      <c r="ADA42" s="42"/>
      <c r="ADK42" s="42"/>
      <c r="ADU42" s="42"/>
      <c r="AEE42" s="42"/>
      <c r="AEO42" s="42"/>
      <c r="AEY42" s="42"/>
      <c r="AFI42" s="42"/>
      <c r="AFS42" s="42"/>
      <c r="AGC42" s="42"/>
      <c r="AGM42" s="42"/>
      <c r="AGW42" s="42"/>
      <c r="AHG42" s="42"/>
      <c r="AHQ42" s="42"/>
      <c r="AIA42" s="42"/>
      <c r="AIK42" s="42"/>
      <c r="AIU42" s="42"/>
      <c r="AJE42" s="42"/>
      <c r="AJO42" s="42"/>
      <c r="AJY42" s="42"/>
      <c r="AKI42" s="42"/>
      <c r="AKS42" s="42"/>
      <c r="ALC42" s="42"/>
      <c r="ALM42" s="42"/>
      <c r="ALW42" s="42"/>
      <c r="AMG42" s="42"/>
      <c r="AMQ42" s="42"/>
      <c r="ANA42" s="42"/>
      <c r="ANK42" s="42"/>
      <c r="ANU42" s="42"/>
      <c r="AOE42" s="42"/>
      <c r="AOO42" s="42"/>
      <c r="AOY42" s="42"/>
      <c r="API42" s="42"/>
      <c r="APS42" s="42"/>
      <c r="AQC42" s="42"/>
      <c r="AQM42" s="42"/>
      <c r="AQW42" s="42"/>
      <c r="ARG42" s="42"/>
      <c r="ARQ42" s="42"/>
      <c r="ASA42" s="42"/>
      <c r="ASK42" s="42"/>
      <c r="ASU42" s="42"/>
      <c r="ATE42" s="42"/>
      <c r="ATO42" s="42"/>
      <c r="ATY42" s="42"/>
      <c r="AUI42" s="42"/>
      <c r="AUS42" s="42"/>
      <c r="AVC42" s="42"/>
      <c r="AVM42" s="42"/>
      <c r="AVW42" s="42"/>
      <c r="AWG42" s="42"/>
      <c r="AWQ42" s="42"/>
      <c r="AXA42" s="42"/>
      <c r="AXK42" s="42"/>
      <c r="AXU42" s="42"/>
      <c r="AYE42" s="42"/>
      <c r="AYO42" s="42"/>
      <c r="AYY42" s="42"/>
      <c r="AZI42" s="42"/>
      <c r="AZS42" s="42"/>
      <c r="BAC42" s="42"/>
      <c r="BAM42" s="42"/>
      <c r="BAW42" s="42"/>
      <c r="BBG42" s="42"/>
      <c r="BBQ42" s="42"/>
      <c r="BCA42" s="42"/>
      <c r="BCK42" s="42"/>
      <c r="BCU42" s="42"/>
      <c r="BDE42" s="42"/>
      <c r="BDO42" s="42"/>
      <c r="BDY42" s="42"/>
      <c r="BEI42" s="42"/>
      <c r="BES42" s="42"/>
      <c r="BFC42" s="42"/>
      <c r="BFM42" s="42"/>
      <c r="BFW42" s="42"/>
      <c r="BGG42" s="42"/>
      <c r="BGQ42" s="42"/>
      <c r="BHA42" s="42"/>
      <c r="BHK42" s="42"/>
      <c r="BHU42" s="42"/>
      <c r="BIE42" s="42"/>
      <c r="BIO42" s="42"/>
      <c r="BIY42" s="42"/>
      <c r="BJI42" s="42"/>
      <c r="BJS42" s="42"/>
      <c r="BKC42" s="42"/>
      <c r="BKM42" s="42"/>
      <c r="BKW42" s="42"/>
      <c r="BLG42" s="42"/>
      <c r="BLQ42" s="42"/>
      <c r="BMA42" s="42"/>
      <c r="BMK42" s="42"/>
      <c r="BMU42" s="42"/>
      <c r="BNE42" s="42"/>
      <c r="BNO42" s="42"/>
      <c r="BNY42" s="42"/>
      <c r="BOI42" s="42"/>
      <c r="BOS42" s="42"/>
      <c r="BPC42" s="42"/>
      <c r="BPM42" s="42"/>
      <c r="BPW42" s="42"/>
      <c r="BQG42" s="42"/>
      <c r="BQQ42" s="42"/>
      <c r="BRA42" s="42"/>
      <c r="BRK42" s="42"/>
      <c r="BRU42" s="42"/>
      <c r="BSE42" s="42"/>
      <c r="BSO42" s="42"/>
      <c r="BSY42" s="42"/>
      <c r="BTI42" s="42"/>
      <c r="BTS42" s="42"/>
      <c r="BUC42" s="42"/>
      <c r="BUM42" s="42"/>
      <c r="BUW42" s="42"/>
      <c r="BVG42" s="42"/>
      <c r="BVQ42" s="42"/>
      <c r="BWA42" s="42"/>
      <c r="BWK42" s="42"/>
      <c r="BWU42" s="42"/>
      <c r="BXE42" s="42"/>
      <c r="BXO42" s="42"/>
      <c r="BXY42" s="42"/>
      <c r="BYI42" s="42"/>
      <c r="BYS42" s="42"/>
      <c r="BZC42" s="42"/>
      <c r="BZM42" s="42"/>
      <c r="BZW42" s="42"/>
      <c r="CAG42" s="42"/>
      <c r="CAQ42" s="42"/>
      <c r="CBA42" s="42"/>
      <c r="CBK42" s="42"/>
      <c r="CBU42" s="42"/>
      <c r="CCE42" s="42"/>
      <c r="CCO42" s="42"/>
      <c r="CCY42" s="42"/>
      <c r="CDI42" s="42"/>
      <c r="CDS42" s="42"/>
      <c r="CEC42" s="42"/>
      <c r="CEM42" s="42"/>
      <c r="CEW42" s="42"/>
      <c r="CFG42" s="42"/>
      <c r="CFQ42" s="42"/>
      <c r="CGA42" s="42"/>
      <c r="CGK42" s="42"/>
      <c r="CGU42" s="42"/>
      <c r="CHE42" s="42"/>
      <c r="CHO42" s="42"/>
      <c r="CHY42" s="42"/>
      <c r="CII42" s="42"/>
      <c r="CIS42" s="42"/>
      <c r="CJC42" s="42"/>
      <c r="CJM42" s="42"/>
      <c r="CJW42" s="42"/>
      <c r="CKG42" s="42"/>
      <c r="CKQ42" s="42"/>
      <c r="CLA42" s="42"/>
      <c r="CLK42" s="42"/>
      <c r="CLU42" s="42"/>
      <c r="CME42" s="42"/>
      <c r="CMO42" s="42"/>
      <c r="CMY42" s="42"/>
      <c r="CNI42" s="42"/>
      <c r="CNS42" s="42"/>
      <c r="COC42" s="42"/>
      <c r="COM42" s="42"/>
      <c r="COW42" s="42"/>
      <c r="CPG42" s="42"/>
      <c r="CPQ42" s="42"/>
      <c r="CQA42" s="42"/>
      <c r="CQK42" s="42"/>
      <c r="CQU42" s="42"/>
      <c r="CRE42" s="42"/>
      <c r="CRO42" s="42"/>
      <c r="CRY42" s="42"/>
      <c r="CSI42" s="42"/>
      <c r="CSS42" s="42"/>
      <c r="CTC42" s="42"/>
      <c r="CTM42" s="42"/>
      <c r="CTW42" s="42"/>
      <c r="CUG42" s="42"/>
      <c r="CUQ42" s="42"/>
      <c r="CVA42" s="42"/>
      <c r="CVK42" s="42"/>
      <c r="CVU42" s="42"/>
      <c r="CWE42" s="42"/>
      <c r="CWO42" s="42"/>
      <c r="CWY42" s="42"/>
      <c r="CXI42" s="42"/>
      <c r="CXS42" s="42"/>
      <c r="CYC42" s="42"/>
      <c r="CYM42" s="42"/>
      <c r="CYW42" s="42"/>
      <c r="CZG42" s="42"/>
      <c r="CZQ42" s="42"/>
      <c r="DAA42" s="42"/>
      <c r="DAK42" s="42"/>
      <c r="DAU42" s="42"/>
      <c r="DBE42" s="42"/>
      <c r="DBO42" s="42"/>
      <c r="DBY42" s="42"/>
      <c r="DCI42" s="42"/>
      <c r="DCS42" s="42"/>
      <c r="DDC42" s="42"/>
      <c r="DDM42" s="42"/>
      <c r="DDW42" s="42"/>
      <c r="DEG42" s="42"/>
      <c r="DEQ42" s="42"/>
      <c r="DFA42" s="42"/>
      <c r="DFK42" s="42"/>
      <c r="DFU42" s="42"/>
      <c r="DGE42" s="42"/>
      <c r="DGO42" s="42"/>
      <c r="DGY42" s="42"/>
      <c r="DHI42" s="42"/>
      <c r="DHS42" s="42"/>
      <c r="DIC42" s="42"/>
      <c r="DIM42" s="42"/>
      <c r="DIW42" s="42"/>
      <c r="DJG42" s="42"/>
      <c r="DJQ42" s="42"/>
      <c r="DKA42" s="42"/>
      <c r="DKK42" s="42"/>
      <c r="DKU42" s="42"/>
      <c r="DLE42" s="42"/>
      <c r="DLO42" s="42"/>
      <c r="DLY42" s="42"/>
      <c r="DMI42" s="42"/>
      <c r="DMS42" s="42"/>
      <c r="DNC42" s="42"/>
      <c r="DNM42" s="42"/>
      <c r="DNW42" s="42"/>
      <c r="DOG42" s="42"/>
      <c r="DOQ42" s="42"/>
      <c r="DPA42" s="42"/>
      <c r="DPK42" s="42"/>
      <c r="DPU42" s="42"/>
      <c r="DQE42" s="42"/>
      <c r="DQO42" s="42"/>
      <c r="DQY42" s="42"/>
      <c r="DRI42" s="42"/>
      <c r="DRS42" s="42"/>
      <c r="DSC42" s="42"/>
      <c r="DSM42" s="42"/>
      <c r="DSW42" s="42"/>
      <c r="DTG42" s="42"/>
      <c r="DTQ42" s="42"/>
      <c r="DUA42" s="42"/>
      <c r="DUK42" s="42"/>
      <c r="DUU42" s="42"/>
      <c r="DVE42" s="42"/>
      <c r="DVO42" s="42"/>
      <c r="DVY42" s="42"/>
      <c r="DWI42" s="42"/>
      <c r="DWS42" s="42"/>
      <c r="DXC42" s="42"/>
      <c r="DXM42" s="42"/>
      <c r="DXW42" s="42"/>
      <c r="DYG42" s="42"/>
      <c r="DYQ42" s="42"/>
      <c r="DZA42" s="42"/>
      <c r="DZK42" s="42"/>
      <c r="DZU42" s="42"/>
      <c r="EAE42" s="42"/>
      <c r="EAO42" s="42"/>
      <c r="EAY42" s="42"/>
      <c r="EBI42" s="42"/>
      <c r="EBS42" s="42"/>
      <c r="ECC42" s="42"/>
      <c r="ECM42" s="42"/>
      <c r="ECW42" s="42"/>
      <c r="EDG42" s="42"/>
      <c r="EDQ42" s="42"/>
      <c r="EEA42" s="42"/>
      <c r="EEK42" s="42"/>
      <c r="EEU42" s="42"/>
      <c r="EFE42" s="42"/>
      <c r="EFO42" s="42"/>
      <c r="EFY42" s="42"/>
      <c r="EGI42" s="42"/>
      <c r="EGS42" s="42"/>
      <c r="EHC42" s="42"/>
      <c r="EHM42" s="42"/>
      <c r="EHW42" s="42"/>
      <c r="EIG42" s="42"/>
      <c r="EIQ42" s="42"/>
      <c r="EJA42" s="42"/>
      <c r="EJK42" s="42"/>
      <c r="EJU42" s="42"/>
      <c r="EKE42" s="42"/>
      <c r="EKO42" s="42"/>
      <c r="EKY42" s="42"/>
      <c r="ELI42" s="42"/>
      <c r="ELS42" s="42"/>
      <c r="EMC42" s="42"/>
      <c r="EMM42" s="42"/>
      <c r="EMW42" s="42"/>
      <c r="ENG42" s="42"/>
      <c r="ENQ42" s="42"/>
      <c r="EOA42" s="42"/>
      <c r="EOK42" s="42"/>
      <c r="EOU42" s="42"/>
      <c r="EPE42" s="42"/>
      <c r="EPO42" s="42"/>
      <c r="EPY42" s="42"/>
      <c r="EQI42" s="42"/>
      <c r="EQS42" s="42"/>
      <c r="ERC42" s="42"/>
      <c r="ERM42" s="42"/>
      <c r="ERW42" s="42"/>
      <c r="ESG42" s="42"/>
      <c r="ESQ42" s="42"/>
      <c r="ETA42" s="42"/>
      <c r="ETK42" s="42"/>
      <c r="ETU42" s="42"/>
      <c r="EUE42" s="42"/>
      <c r="EUO42" s="42"/>
      <c r="EUY42" s="42"/>
      <c r="EVI42" s="42"/>
      <c r="EVS42" s="42"/>
      <c r="EWC42" s="42"/>
      <c r="EWM42" s="42"/>
      <c r="EWW42" s="42"/>
      <c r="EXG42" s="42"/>
      <c r="EXQ42" s="42"/>
      <c r="EYA42" s="42"/>
      <c r="EYK42" s="42"/>
      <c r="EYU42" s="42"/>
      <c r="EZE42" s="42"/>
      <c r="EZO42" s="42"/>
      <c r="EZY42" s="42"/>
      <c r="FAI42" s="42"/>
      <c r="FAS42" s="42"/>
      <c r="FBC42" s="42"/>
      <c r="FBM42" s="42"/>
      <c r="FBW42" s="42"/>
      <c r="FCG42" s="42"/>
      <c r="FCQ42" s="42"/>
      <c r="FDA42" s="42"/>
      <c r="FDK42" s="42"/>
      <c r="FDU42" s="42"/>
      <c r="FEE42" s="42"/>
      <c r="FEO42" s="42"/>
      <c r="FEY42" s="42"/>
      <c r="FFI42" s="42"/>
      <c r="FFS42" s="42"/>
      <c r="FGC42" s="42"/>
      <c r="FGM42" s="42"/>
      <c r="FGW42" s="42"/>
      <c r="FHG42" s="42"/>
      <c r="FHQ42" s="42"/>
      <c r="FIA42" s="42"/>
      <c r="FIK42" s="42"/>
      <c r="FIU42" s="42"/>
      <c r="FJE42" s="42"/>
      <c r="FJO42" s="42"/>
      <c r="FJY42" s="42"/>
      <c r="FKI42" s="42"/>
      <c r="FKS42" s="42"/>
      <c r="FLC42" s="42"/>
      <c r="FLM42" s="42"/>
      <c r="FLW42" s="42"/>
      <c r="FMG42" s="42"/>
      <c r="FMQ42" s="42"/>
      <c r="FNA42" s="42"/>
      <c r="FNK42" s="42"/>
      <c r="FNU42" s="42"/>
      <c r="FOE42" s="42"/>
      <c r="FOO42" s="42"/>
      <c r="FOY42" s="42"/>
      <c r="FPI42" s="42"/>
      <c r="FPS42" s="42"/>
      <c r="FQC42" s="42"/>
      <c r="FQM42" s="42"/>
      <c r="FQW42" s="42"/>
      <c r="FRG42" s="42"/>
      <c r="FRQ42" s="42"/>
      <c r="FSA42" s="42"/>
      <c r="FSK42" s="42"/>
      <c r="FSU42" s="42"/>
      <c r="FTE42" s="42"/>
      <c r="FTO42" s="42"/>
      <c r="FTY42" s="42"/>
      <c r="FUI42" s="42"/>
      <c r="FUS42" s="42"/>
      <c r="FVC42" s="42"/>
      <c r="FVM42" s="42"/>
      <c r="FVW42" s="42"/>
      <c r="FWG42" s="42"/>
      <c r="FWQ42" s="42"/>
      <c r="FXA42" s="42"/>
      <c r="FXK42" s="42"/>
      <c r="FXU42" s="42"/>
      <c r="FYE42" s="42"/>
      <c r="FYO42" s="42"/>
      <c r="FYY42" s="42"/>
      <c r="FZI42" s="42"/>
      <c r="FZS42" s="42"/>
      <c r="GAC42" s="42"/>
      <c r="GAM42" s="42"/>
      <c r="GAW42" s="42"/>
      <c r="GBG42" s="42"/>
      <c r="GBQ42" s="42"/>
      <c r="GCA42" s="42"/>
      <c r="GCK42" s="42"/>
      <c r="GCU42" s="42"/>
      <c r="GDE42" s="42"/>
      <c r="GDO42" s="42"/>
      <c r="GDY42" s="42"/>
      <c r="GEI42" s="42"/>
      <c r="GES42" s="42"/>
      <c r="GFC42" s="42"/>
      <c r="GFM42" s="42"/>
      <c r="GFW42" s="42"/>
      <c r="GGG42" s="42"/>
      <c r="GGQ42" s="42"/>
      <c r="GHA42" s="42"/>
      <c r="GHK42" s="42"/>
      <c r="GHU42" s="42"/>
      <c r="GIE42" s="42"/>
      <c r="GIO42" s="42"/>
      <c r="GIY42" s="42"/>
      <c r="GJI42" s="42"/>
      <c r="GJS42" s="42"/>
      <c r="GKC42" s="42"/>
      <c r="GKM42" s="42"/>
      <c r="GKW42" s="42"/>
      <c r="GLG42" s="42"/>
      <c r="GLQ42" s="42"/>
      <c r="GMA42" s="42"/>
      <c r="GMK42" s="42"/>
      <c r="GMU42" s="42"/>
      <c r="GNE42" s="42"/>
      <c r="GNO42" s="42"/>
      <c r="GNY42" s="42"/>
      <c r="GOI42" s="42"/>
      <c r="GOS42" s="42"/>
      <c r="GPC42" s="42"/>
      <c r="GPM42" s="42"/>
      <c r="GPW42" s="42"/>
      <c r="GQG42" s="42"/>
      <c r="GQQ42" s="42"/>
      <c r="GRA42" s="42"/>
      <c r="GRK42" s="42"/>
      <c r="GRU42" s="42"/>
      <c r="GSE42" s="42"/>
      <c r="GSO42" s="42"/>
      <c r="GSY42" s="42"/>
      <c r="GTI42" s="42"/>
      <c r="GTS42" s="42"/>
      <c r="GUC42" s="42"/>
      <c r="GUM42" s="42"/>
      <c r="GUW42" s="42"/>
      <c r="GVG42" s="42"/>
      <c r="GVQ42" s="42"/>
      <c r="GWA42" s="42"/>
      <c r="GWK42" s="42"/>
      <c r="GWU42" s="42"/>
      <c r="GXE42" s="42"/>
      <c r="GXO42" s="42"/>
      <c r="GXY42" s="42"/>
      <c r="GYI42" s="42"/>
      <c r="GYS42" s="42"/>
      <c r="GZC42" s="42"/>
      <c r="GZM42" s="42"/>
      <c r="GZW42" s="42"/>
      <c r="HAG42" s="42"/>
      <c r="HAQ42" s="42"/>
      <c r="HBA42" s="42"/>
      <c r="HBK42" s="42"/>
      <c r="HBU42" s="42"/>
      <c r="HCE42" s="42"/>
      <c r="HCO42" s="42"/>
      <c r="HCY42" s="42"/>
      <c r="HDI42" s="42"/>
      <c r="HDS42" s="42"/>
      <c r="HEC42" s="42"/>
      <c r="HEM42" s="42"/>
      <c r="HEW42" s="42"/>
      <c r="HFG42" s="42"/>
      <c r="HFQ42" s="42"/>
      <c r="HGA42" s="42"/>
      <c r="HGK42" s="42"/>
      <c r="HGU42" s="42"/>
      <c r="HHE42" s="42"/>
      <c r="HHO42" s="42"/>
      <c r="HHY42" s="42"/>
      <c r="HII42" s="42"/>
      <c r="HIS42" s="42"/>
      <c r="HJC42" s="42"/>
      <c r="HJM42" s="42"/>
      <c r="HJW42" s="42"/>
      <c r="HKG42" s="42"/>
      <c r="HKQ42" s="42"/>
      <c r="HLA42" s="42"/>
      <c r="HLK42" s="42"/>
      <c r="HLU42" s="42"/>
      <c r="HME42" s="42"/>
      <c r="HMO42" s="42"/>
      <c r="HMY42" s="42"/>
      <c r="HNI42" s="42"/>
      <c r="HNS42" s="42"/>
      <c r="HOC42" s="42"/>
      <c r="HOM42" s="42"/>
      <c r="HOW42" s="42"/>
      <c r="HPG42" s="42"/>
      <c r="HPQ42" s="42"/>
      <c r="HQA42" s="42"/>
      <c r="HQK42" s="42"/>
      <c r="HQU42" s="42"/>
      <c r="HRE42" s="42"/>
      <c r="HRO42" s="42"/>
      <c r="HRY42" s="42"/>
      <c r="HSI42" s="42"/>
      <c r="HSS42" s="42"/>
      <c r="HTC42" s="42"/>
      <c r="HTM42" s="42"/>
      <c r="HTW42" s="42"/>
      <c r="HUG42" s="42"/>
      <c r="HUQ42" s="42"/>
      <c r="HVA42" s="42"/>
      <c r="HVK42" s="42"/>
      <c r="HVU42" s="42"/>
      <c r="HWE42" s="42"/>
      <c r="HWO42" s="42"/>
      <c r="HWY42" s="42"/>
      <c r="HXI42" s="42"/>
      <c r="HXS42" s="42"/>
      <c r="HYC42" s="42"/>
      <c r="HYM42" s="42"/>
      <c r="HYW42" s="42"/>
      <c r="HZG42" s="42"/>
      <c r="HZQ42" s="42"/>
      <c r="IAA42" s="42"/>
      <c r="IAK42" s="42"/>
      <c r="IAU42" s="42"/>
      <c r="IBE42" s="42"/>
      <c r="IBO42" s="42"/>
      <c r="IBY42" s="42"/>
      <c r="ICI42" s="42"/>
      <c r="ICS42" s="42"/>
      <c r="IDC42" s="42"/>
      <c r="IDM42" s="42"/>
      <c r="IDW42" s="42"/>
      <c r="IEG42" s="42"/>
      <c r="IEQ42" s="42"/>
      <c r="IFA42" s="42"/>
      <c r="IFK42" s="42"/>
      <c r="IFU42" s="42"/>
      <c r="IGE42" s="42"/>
      <c r="IGO42" s="42"/>
      <c r="IGY42" s="42"/>
      <c r="IHI42" s="42"/>
      <c r="IHS42" s="42"/>
      <c r="IIC42" s="42"/>
      <c r="IIM42" s="42"/>
      <c r="IIW42" s="42"/>
      <c r="IJG42" s="42"/>
      <c r="IJQ42" s="42"/>
      <c r="IKA42" s="42"/>
      <c r="IKK42" s="42"/>
      <c r="IKU42" s="42"/>
      <c r="ILE42" s="42"/>
      <c r="ILO42" s="42"/>
      <c r="ILY42" s="42"/>
      <c r="IMI42" s="42"/>
      <c r="IMS42" s="42"/>
      <c r="INC42" s="42"/>
      <c r="INM42" s="42"/>
      <c r="INW42" s="42"/>
      <c r="IOG42" s="42"/>
      <c r="IOQ42" s="42"/>
      <c r="IPA42" s="42"/>
      <c r="IPK42" s="42"/>
      <c r="IPU42" s="42"/>
      <c r="IQE42" s="42"/>
      <c r="IQO42" s="42"/>
      <c r="IQY42" s="42"/>
      <c r="IRI42" s="42"/>
      <c r="IRS42" s="42"/>
      <c r="ISC42" s="42"/>
      <c r="ISM42" s="42"/>
      <c r="ISW42" s="42"/>
      <c r="ITG42" s="42"/>
      <c r="ITQ42" s="42"/>
      <c r="IUA42" s="42"/>
      <c r="IUK42" s="42"/>
      <c r="IUU42" s="42"/>
      <c r="IVE42" s="42"/>
      <c r="IVO42" s="42"/>
      <c r="IVY42" s="42"/>
      <c r="IWI42" s="42"/>
      <c r="IWS42" s="42"/>
      <c r="IXC42" s="42"/>
      <c r="IXM42" s="42"/>
      <c r="IXW42" s="42"/>
      <c r="IYG42" s="42"/>
      <c r="IYQ42" s="42"/>
      <c r="IZA42" s="42"/>
      <c r="IZK42" s="42"/>
      <c r="IZU42" s="42"/>
      <c r="JAE42" s="42"/>
      <c r="JAO42" s="42"/>
      <c r="JAY42" s="42"/>
      <c r="JBI42" s="42"/>
      <c r="JBS42" s="42"/>
      <c r="JCC42" s="42"/>
      <c r="JCM42" s="42"/>
      <c r="JCW42" s="42"/>
      <c r="JDG42" s="42"/>
      <c r="JDQ42" s="42"/>
      <c r="JEA42" s="42"/>
      <c r="JEK42" s="42"/>
      <c r="JEU42" s="42"/>
      <c r="JFE42" s="42"/>
      <c r="JFO42" s="42"/>
      <c r="JFY42" s="42"/>
      <c r="JGI42" s="42"/>
      <c r="JGS42" s="42"/>
      <c r="JHC42" s="42"/>
      <c r="JHM42" s="42"/>
      <c r="JHW42" s="42"/>
      <c r="JIG42" s="42"/>
      <c r="JIQ42" s="42"/>
      <c r="JJA42" s="42"/>
      <c r="JJK42" s="42"/>
      <c r="JJU42" s="42"/>
      <c r="JKE42" s="42"/>
      <c r="JKO42" s="42"/>
      <c r="JKY42" s="42"/>
      <c r="JLI42" s="42"/>
      <c r="JLS42" s="42"/>
      <c r="JMC42" s="42"/>
      <c r="JMM42" s="42"/>
      <c r="JMW42" s="42"/>
      <c r="JNG42" s="42"/>
      <c r="JNQ42" s="42"/>
      <c r="JOA42" s="42"/>
      <c r="JOK42" s="42"/>
      <c r="JOU42" s="42"/>
      <c r="JPE42" s="42"/>
      <c r="JPO42" s="42"/>
      <c r="JPY42" s="42"/>
      <c r="JQI42" s="42"/>
      <c r="JQS42" s="42"/>
      <c r="JRC42" s="42"/>
      <c r="JRM42" s="42"/>
      <c r="JRW42" s="42"/>
      <c r="JSG42" s="42"/>
      <c r="JSQ42" s="42"/>
      <c r="JTA42" s="42"/>
      <c r="JTK42" s="42"/>
      <c r="JTU42" s="42"/>
      <c r="JUE42" s="42"/>
      <c r="JUO42" s="42"/>
      <c r="JUY42" s="42"/>
      <c r="JVI42" s="42"/>
      <c r="JVS42" s="42"/>
      <c r="JWC42" s="42"/>
      <c r="JWM42" s="42"/>
      <c r="JWW42" s="42"/>
      <c r="JXG42" s="42"/>
      <c r="JXQ42" s="42"/>
      <c r="JYA42" s="42"/>
      <c r="JYK42" s="42"/>
      <c r="JYU42" s="42"/>
      <c r="JZE42" s="42"/>
      <c r="JZO42" s="42"/>
      <c r="JZY42" s="42"/>
      <c r="KAI42" s="42"/>
      <c r="KAS42" s="42"/>
      <c r="KBC42" s="42"/>
      <c r="KBM42" s="42"/>
      <c r="KBW42" s="42"/>
      <c r="KCG42" s="42"/>
      <c r="KCQ42" s="42"/>
      <c r="KDA42" s="42"/>
      <c r="KDK42" s="42"/>
      <c r="KDU42" s="42"/>
      <c r="KEE42" s="42"/>
      <c r="KEO42" s="42"/>
      <c r="KEY42" s="42"/>
      <c r="KFI42" s="42"/>
      <c r="KFS42" s="42"/>
      <c r="KGC42" s="42"/>
      <c r="KGM42" s="42"/>
      <c r="KGW42" s="42"/>
      <c r="KHG42" s="42"/>
      <c r="KHQ42" s="42"/>
      <c r="KIA42" s="42"/>
      <c r="KIK42" s="42"/>
      <c r="KIU42" s="42"/>
      <c r="KJE42" s="42"/>
      <c r="KJO42" s="42"/>
      <c r="KJY42" s="42"/>
      <c r="KKI42" s="42"/>
      <c r="KKS42" s="42"/>
      <c r="KLC42" s="42"/>
      <c r="KLM42" s="42"/>
      <c r="KLW42" s="42"/>
      <c r="KMG42" s="42"/>
      <c r="KMQ42" s="42"/>
      <c r="KNA42" s="42"/>
      <c r="KNK42" s="42"/>
      <c r="KNU42" s="42"/>
      <c r="KOE42" s="42"/>
      <c r="KOO42" s="42"/>
      <c r="KOY42" s="42"/>
      <c r="KPI42" s="42"/>
      <c r="KPS42" s="42"/>
      <c r="KQC42" s="42"/>
      <c r="KQM42" s="42"/>
      <c r="KQW42" s="42"/>
      <c r="KRG42" s="42"/>
      <c r="KRQ42" s="42"/>
      <c r="KSA42" s="42"/>
      <c r="KSK42" s="42"/>
      <c r="KSU42" s="42"/>
      <c r="KTE42" s="42"/>
      <c r="KTO42" s="42"/>
      <c r="KTY42" s="42"/>
      <c r="KUI42" s="42"/>
      <c r="KUS42" s="42"/>
      <c r="KVC42" s="42"/>
      <c r="KVM42" s="42"/>
      <c r="KVW42" s="42"/>
      <c r="KWG42" s="42"/>
      <c r="KWQ42" s="42"/>
      <c r="KXA42" s="42"/>
      <c r="KXK42" s="42"/>
      <c r="KXU42" s="42"/>
      <c r="KYE42" s="42"/>
      <c r="KYO42" s="42"/>
      <c r="KYY42" s="42"/>
      <c r="KZI42" s="42"/>
      <c r="KZS42" s="42"/>
      <c r="LAC42" s="42"/>
      <c r="LAM42" s="42"/>
      <c r="LAW42" s="42"/>
      <c r="LBG42" s="42"/>
      <c r="LBQ42" s="42"/>
      <c r="LCA42" s="42"/>
      <c r="LCK42" s="42"/>
      <c r="LCU42" s="42"/>
      <c r="LDE42" s="42"/>
      <c r="LDO42" s="42"/>
      <c r="LDY42" s="42"/>
      <c r="LEI42" s="42"/>
      <c r="LES42" s="42"/>
      <c r="LFC42" s="42"/>
      <c r="LFM42" s="42"/>
      <c r="LFW42" s="42"/>
      <c r="LGG42" s="42"/>
      <c r="LGQ42" s="42"/>
      <c r="LHA42" s="42"/>
      <c r="LHK42" s="42"/>
      <c r="LHU42" s="42"/>
      <c r="LIE42" s="42"/>
      <c r="LIO42" s="42"/>
      <c r="LIY42" s="42"/>
      <c r="LJI42" s="42"/>
      <c r="LJS42" s="42"/>
      <c r="LKC42" s="42"/>
      <c r="LKM42" s="42"/>
      <c r="LKW42" s="42"/>
      <c r="LLG42" s="42"/>
      <c r="LLQ42" s="42"/>
      <c r="LMA42" s="42"/>
      <c r="LMK42" s="42"/>
      <c r="LMU42" s="42"/>
      <c r="LNE42" s="42"/>
      <c r="LNO42" s="42"/>
      <c r="LNY42" s="42"/>
      <c r="LOI42" s="42"/>
      <c r="LOS42" s="42"/>
      <c r="LPC42" s="42"/>
      <c r="LPM42" s="42"/>
      <c r="LPW42" s="42"/>
      <c r="LQG42" s="42"/>
      <c r="LQQ42" s="42"/>
      <c r="LRA42" s="42"/>
      <c r="LRK42" s="42"/>
      <c r="LRU42" s="42"/>
      <c r="LSE42" s="42"/>
      <c r="LSO42" s="42"/>
      <c r="LSY42" s="42"/>
      <c r="LTI42" s="42"/>
      <c r="LTS42" s="42"/>
      <c r="LUC42" s="42"/>
      <c r="LUM42" s="42"/>
      <c r="LUW42" s="42"/>
      <c r="LVG42" s="42"/>
      <c r="LVQ42" s="42"/>
      <c r="LWA42" s="42"/>
      <c r="LWK42" s="42"/>
      <c r="LWU42" s="42"/>
      <c r="LXE42" s="42"/>
      <c r="LXO42" s="42"/>
      <c r="LXY42" s="42"/>
      <c r="LYI42" s="42"/>
      <c r="LYS42" s="42"/>
      <c r="LZC42" s="42"/>
      <c r="LZM42" s="42"/>
      <c r="LZW42" s="42"/>
      <c r="MAG42" s="42"/>
      <c r="MAQ42" s="42"/>
      <c r="MBA42" s="42"/>
      <c r="MBK42" s="42"/>
      <c r="MBU42" s="42"/>
      <c r="MCE42" s="42"/>
      <c r="MCO42" s="42"/>
      <c r="MCY42" s="42"/>
      <c r="MDI42" s="42"/>
      <c r="MDS42" s="42"/>
      <c r="MEC42" s="42"/>
      <c r="MEM42" s="42"/>
      <c r="MEW42" s="42"/>
      <c r="MFG42" s="42"/>
      <c r="MFQ42" s="42"/>
      <c r="MGA42" s="42"/>
      <c r="MGK42" s="42"/>
      <c r="MGU42" s="42"/>
      <c r="MHE42" s="42"/>
      <c r="MHO42" s="42"/>
      <c r="MHY42" s="42"/>
      <c r="MII42" s="42"/>
      <c r="MIS42" s="42"/>
      <c r="MJC42" s="42"/>
      <c r="MJM42" s="42"/>
      <c r="MJW42" s="42"/>
      <c r="MKG42" s="42"/>
      <c r="MKQ42" s="42"/>
      <c r="MLA42" s="42"/>
      <c r="MLK42" s="42"/>
      <c r="MLU42" s="42"/>
      <c r="MME42" s="42"/>
      <c r="MMO42" s="42"/>
      <c r="MMY42" s="42"/>
      <c r="MNI42" s="42"/>
      <c r="MNS42" s="42"/>
      <c r="MOC42" s="42"/>
      <c r="MOM42" s="42"/>
      <c r="MOW42" s="42"/>
      <c r="MPG42" s="42"/>
      <c r="MPQ42" s="42"/>
      <c r="MQA42" s="42"/>
      <c r="MQK42" s="42"/>
      <c r="MQU42" s="42"/>
      <c r="MRE42" s="42"/>
      <c r="MRO42" s="42"/>
      <c r="MRY42" s="42"/>
      <c r="MSI42" s="42"/>
      <c r="MSS42" s="42"/>
      <c r="MTC42" s="42"/>
      <c r="MTM42" s="42"/>
      <c r="MTW42" s="42"/>
      <c r="MUG42" s="42"/>
      <c r="MUQ42" s="42"/>
      <c r="MVA42" s="42"/>
      <c r="MVK42" s="42"/>
      <c r="MVU42" s="42"/>
      <c r="MWE42" s="42"/>
      <c r="MWO42" s="42"/>
      <c r="MWY42" s="42"/>
      <c r="MXI42" s="42"/>
      <c r="MXS42" s="42"/>
      <c r="MYC42" s="42"/>
      <c r="MYM42" s="42"/>
      <c r="MYW42" s="42"/>
      <c r="MZG42" s="42"/>
      <c r="MZQ42" s="42"/>
      <c r="NAA42" s="42"/>
      <c r="NAK42" s="42"/>
      <c r="NAU42" s="42"/>
      <c r="NBE42" s="42"/>
      <c r="NBO42" s="42"/>
      <c r="NBY42" s="42"/>
      <c r="NCI42" s="42"/>
      <c r="NCS42" s="42"/>
      <c r="NDC42" s="42"/>
      <c r="NDM42" s="42"/>
      <c r="NDW42" s="42"/>
      <c r="NEG42" s="42"/>
      <c r="NEQ42" s="42"/>
      <c r="NFA42" s="42"/>
      <c r="NFK42" s="42"/>
      <c r="NFU42" s="42"/>
      <c r="NGE42" s="42"/>
      <c r="NGO42" s="42"/>
      <c r="NGY42" s="42"/>
      <c r="NHI42" s="42"/>
      <c r="NHS42" s="42"/>
      <c r="NIC42" s="42"/>
      <c r="NIM42" s="42"/>
      <c r="NIW42" s="42"/>
      <c r="NJG42" s="42"/>
      <c r="NJQ42" s="42"/>
      <c r="NKA42" s="42"/>
      <c r="NKK42" s="42"/>
      <c r="NKU42" s="42"/>
      <c r="NLE42" s="42"/>
      <c r="NLO42" s="42"/>
      <c r="NLY42" s="42"/>
      <c r="NMI42" s="42"/>
      <c r="NMS42" s="42"/>
      <c r="NNC42" s="42"/>
      <c r="NNM42" s="42"/>
      <c r="NNW42" s="42"/>
      <c r="NOG42" s="42"/>
      <c r="NOQ42" s="42"/>
      <c r="NPA42" s="42"/>
      <c r="NPK42" s="42"/>
      <c r="NPU42" s="42"/>
      <c r="NQE42" s="42"/>
      <c r="NQO42" s="42"/>
      <c r="NQY42" s="42"/>
      <c r="NRI42" s="42"/>
      <c r="NRS42" s="42"/>
      <c r="NSC42" s="42"/>
      <c r="NSM42" s="42"/>
      <c r="NSW42" s="42"/>
      <c r="NTG42" s="42"/>
      <c r="NTQ42" s="42"/>
      <c r="NUA42" s="42"/>
      <c r="NUK42" s="42"/>
      <c r="NUU42" s="42"/>
      <c r="NVE42" s="42"/>
      <c r="NVO42" s="42"/>
      <c r="NVY42" s="42"/>
      <c r="NWI42" s="42"/>
      <c r="NWS42" s="42"/>
      <c r="NXC42" s="42"/>
      <c r="NXM42" s="42"/>
      <c r="NXW42" s="42"/>
      <c r="NYG42" s="42"/>
      <c r="NYQ42" s="42"/>
      <c r="NZA42" s="42"/>
      <c r="NZK42" s="42"/>
      <c r="NZU42" s="42"/>
      <c r="OAE42" s="42"/>
      <c r="OAO42" s="42"/>
      <c r="OAY42" s="42"/>
      <c r="OBI42" s="42"/>
      <c r="OBS42" s="42"/>
      <c r="OCC42" s="42"/>
      <c r="OCM42" s="42"/>
      <c r="OCW42" s="42"/>
      <c r="ODG42" s="42"/>
      <c r="ODQ42" s="42"/>
      <c r="OEA42" s="42"/>
      <c r="OEK42" s="42"/>
      <c r="OEU42" s="42"/>
      <c r="OFE42" s="42"/>
      <c r="OFO42" s="42"/>
      <c r="OFY42" s="42"/>
      <c r="OGI42" s="42"/>
      <c r="OGS42" s="42"/>
      <c r="OHC42" s="42"/>
      <c r="OHM42" s="42"/>
      <c r="OHW42" s="42"/>
      <c r="OIG42" s="42"/>
      <c r="OIQ42" s="42"/>
      <c r="OJA42" s="42"/>
      <c r="OJK42" s="42"/>
      <c r="OJU42" s="42"/>
      <c r="OKE42" s="42"/>
      <c r="OKO42" s="42"/>
      <c r="OKY42" s="42"/>
      <c r="OLI42" s="42"/>
      <c r="OLS42" s="42"/>
      <c r="OMC42" s="42"/>
      <c r="OMM42" s="42"/>
      <c r="OMW42" s="42"/>
      <c r="ONG42" s="42"/>
      <c r="ONQ42" s="42"/>
      <c r="OOA42" s="42"/>
      <c r="OOK42" s="42"/>
      <c r="OOU42" s="42"/>
      <c r="OPE42" s="42"/>
      <c r="OPO42" s="42"/>
      <c r="OPY42" s="42"/>
      <c r="OQI42" s="42"/>
      <c r="OQS42" s="42"/>
      <c r="ORC42" s="42"/>
      <c r="ORM42" s="42"/>
      <c r="ORW42" s="42"/>
      <c r="OSG42" s="42"/>
      <c r="OSQ42" s="42"/>
      <c r="OTA42" s="42"/>
      <c r="OTK42" s="42"/>
      <c r="OTU42" s="42"/>
      <c r="OUE42" s="42"/>
      <c r="OUO42" s="42"/>
      <c r="OUY42" s="42"/>
      <c r="OVI42" s="42"/>
      <c r="OVS42" s="42"/>
      <c r="OWC42" s="42"/>
      <c r="OWM42" s="42"/>
      <c r="OWW42" s="42"/>
      <c r="OXG42" s="42"/>
      <c r="OXQ42" s="42"/>
      <c r="OYA42" s="42"/>
      <c r="OYK42" s="42"/>
      <c r="OYU42" s="42"/>
      <c r="OZE42" s="42"/>
      <c r="OZO42" s="42"/>
      <c r="OZY42" s="42"/>
      <c r="PAI42" s="42"/>
      <c r="PAS42" s="42"/>
      <c r="PBC42" s="42"/>
      <c r="PBM42" s="42"/>
      <c r="PBW42" s="42"/>
      <c r="PCG42" s="42"/>
      <c r="PCQ42" s="42"/>
      <c r="PDA42" s="42"/>
      <c r="PDK42" s="42"/>
      <c r="PDU42" s="42"/>
      <c r="PEE42" s="42"/>
      <c r="PEO42" s="42"/>
      <c r="PEY42" s="42"/>
      <c r="PFI42" s="42"/>
      <c r="PFS42" s="42"/>
      <c r="PGC42" s="42"/>
      <c r="PGM42" s="42"/>
      <c r="PGW42" s="42"/>
      <c r="PHG42" s="42"/>
      <c r="PHQ42" s="42"/>
      <c r="PIA42" s="42"/>
      <c r="PIK42" s="42"/>
      <c r="PIU42" s="42"/>
      <c r="PJE42" s="42"/>
      <c r="PJO42" s="42"/>
      <c r="PJY42" s="42"/>
      <c r="PKI42" s="42"/>
      <c r="PKS42" s="42"/>
      <c r="PLC42" s="42"/>
      <c r="PLM42" s="42"/>
      <c r="PLW42" s="42"/>
      <c r="PMG42" s="42"/>
      <c r="PMQ42" s="42"/>
      <c r="PNA42" s="42"/>
      <c r="PNK42" s="42"/>
      <c r="PNU42" s="42"/>
      <c r="POE42" s="42"/>
      <c r="POO42" s="42"/>
      <c r="POY42" s="42"/>
      <c r="PPI42" s="42"/>
      <c r="PPS42" s="42"/>
      <c r="PQC42" s="42"/>
      <c r="PQM42" s="42"/>
      <c r="PQW42" s="42"/>
      <c r="PRG42" s="42"/>
      <c r="PRQ42" s="42"/>
      <c r="PSA42" s="42"/>
      <c r="PSK42" s="42"/>
      <c r="PSU42" s="42"/>
      <c r="PTE42" s="42"/>
      <c r="PTO42" s="42"/>
      <c r="PTY42" s="42"/>
      <c r="PUI42" s="42"/>
      <c r="PUS42" s="42"/>
      <c r="PVC42" s="42"/>
      <c r="PVM42" s="42"/>
      <c r="PVW42" s="42"/>
      <c r="PWG42" s="42"/>
      <c r="PWQ42" s="42"/>
      <c r="PXA42" s="42"/>
      <c r="PXK42" s="42"/>
      <c r="PXU42" s="42"/>
      <c r="PYE42" s="42"/>
      <c r="PYO42" s="42"/>
      <c r="PYY42" s="42"/>
      <c r="PZI42" s="42"/>
      <c r="PZS42" s="42"/>
      <c r="QAC42" s="42"/>
      <c r="QAM42" s="42"/>
      <c r="QAW42" s="42"/>
      <c r="QBG42" s="42"/>
      <c r="QBQ42" s="42"/>
      <c r="QCA42" s="42"/>
      <c r="QCK42" s="42"/>
      <c r="QCU42" s="42"/>
      <c r="QDE42" s="42"/>
      <c r="QDO42" s="42"/>
      <c r="QDY42" s="42"/>
      <c r="QEI42" s="42"/>
      <c r="QES42" s="42"/>
      <c r="QFC42" s="42"/>
      <c r="QFM42" s="42"/>
      <c r="QFW42" s="42"/>
      <c r="QGG42" s="42"/>
      <c r="QGQ42" s="42"/>
      <c r="QHA42" s="42"/>
      <c r="QHK42" s="42"/>
      <c r="QHU42" s="42"/>
      <c r="QIE42" s="42"/>
      <c r="QIO42" s="42"/>
      <c r="QIY42" s="42"/>
      <c r="QJI42" s="42"/>
      <c r="QJS42" s="42"/>
      <c r="QKC42" s="42"/>
      <c r="QKM42" s="42"/>
      <c r="QKW42" s="42"/>
      <c r="QLG42" s="42"/>
      <c r="QLQ42" s="42"/>
      <c r="QMA42" s="42"/>
      <c r="QMK42" s="42"/>
      <c r="QMU42" s="42"/>
      <c r="QNE42" s="42"/>
      <c r="QNO42" s="42"/>
      <c r="QNY42" s="42"/>
      <c r="QOI42" s="42"/>
      <c r="QOS42" s="42"/>
      <c r="QPC42" s="42"/>
      <c r="QPM42" s="42"/>
      <c r="QPW42" s="42"/>
      <c r="QQG42" s="42"/>
      <c r="QQQ42" s="42"/>
      <c r="QRA42" s="42"/>
      <c r="QRK42" s="42"/>
      <c r="QRU42" s="42"/>
      <c r="QSE42" s="42"/>
      <c r="QSO42" s="42"/>
      <c r="QSY42" s="42"/>
      <c r="QTI42" s="42"/>
      <c r="QTS42" s="42"/>
      <c r="QUC42" s="42"/>
      <c r="QUM42" s="42"/>
      <c r="QUW42" s="42"/>
      <c r="QVG42" s="42"/>
      <c r="QVQ42" s="42"/>
      <c r="QWA42" s="42"/>
      <c r="QWK42" s="42"/>
      <c r="QWU42" s="42"/>
      <c r="QXE42" s="42"/>
      <c r="QXO42" s="42"/>
      <c r="QXY42" s="42"/>
      <c r="QYI42" s="42"/>
      <c r="QYS42" s="42"/>
      <c r="QZC42" s="42"/>
      <c r="QZM42" s="42"/>
      <c r="QZW42" s="42"/>
      <c r="RAG42" s="42"/>
      <c r="RAQ42" s="42"/>
      <c r="RBA42" s="42"/>
      <c r="RBK42" s="42"/>
      <c r="RBU42" s="42"/>
      <c r="RCE42" s="42"/>
      <c r="RCO42" s="42"/>
      <c r="RCY42" s="42"/>
      <c r="RDI42" s="42"/>
      <c r="RDS42" s="42"/>
      <c r="REC42" s="42"/>
      <c r="REM42" s="42"/>
      <c r="REW42" s="42"/>
      <c r="RFG42" s="42"/>
      <c r="RFQ42" s="42"/>
      <c r="RGA42" s="42"/>
      <c r="RGK42" s="42"/>
      <c r="RGU42" s="42"/>
      <c r="RHE42" s="42"/>
      <c r="RHO42" s="42"/>
      <c r="RHY42" s="42"/>
      <c r="RII42" s="42"/>
      <c r="RIS42" s="42"/>
      <c r="RJC42" s="42"/>
      <c r="RJM42" s="42"/>
      <c r="RJW42" s="42"/>
      <c r="RKG42" s="42"/>
      <c r="RKQ42" s="42"/>
      <c r="RLA42" s="42"/>
      <c r="RLK42" s="42"/>
      <c r="RLU42" s="42"/>
      <c r="RME42" s="42"/>
      <c r="RMO42" s="42"/>
      <c r="RMY42" s="42"/>
      <c r="RNI42" s="42"/>
      <c r="RNS42" s="42"/>
      <c r="ROC42" s="42"/>
      <c r="ROM42" s="42"/>
      <c r="ROW42" s="42"/>
      <c r="RPG42" s="42"/>
      <c r="RPQ42" s="42"/>
      <c r="RQA42" s="42"/>
      <c r="RQK42" s="42"/>
      <c r="RQU42" s="42"/>
      <c r="RRE42" s="42"/>
      <c r="RRO42" s="42"/>
      <c r="RRY42" s="42"/>
      <c r="RSI42" s="42"/>
      <c r="RSS42" s="42"/>
      <c r="RTC42" s="42"/>
      <c r="RTM42" s="42"/>
      <c r="RTW42" s="42"/>
      <c r="RUG42" s="42"/>
      <c r="RUQ42" s="42"/>
      <c r="RVA42" s="42"/>
      <c r="RVK42" s="42"/>
      <c r="RVU42" s="42"/>
      <c r="RWE42" s="42"/>
      <c r="RWO42" s="42"/>
      <c r="RWY42" s="42"/>
      <c r="RXI42" s="42"/>
      <c r="RXS42" s="42"/>
      <c r="RYC42" s="42"/>
      <c r="RYM42" s="42"/>
      <c r="RYW42" s="42"/>
      <c r="RZG42" s="42"/>
      <c r="RZQ42" s="42"/>
      <c r="SAA42" s="42"/>
      <c r="SAK42" s="42"/>
      <c r="SAU42" s="42"/>
      <c r="SBE42" s="42"/>
      <c r="SBO42" s="42"/>
      <c r="SBY42" s="42"/>
      <c r="SCI42" s="42"/>
      <c r="SCS42" s="42"/>
      <c r="SDC42" s="42"/>
      <c r="SDM42" s="42"/>
      <c r="SDW42" s="42"/>
      <c r="SEG42" s="42"/>
      <c r="SEQ42" s="42"/>
      <c r="SFA42" s="42"/>
      <c r="SFK42" s="42"/>
      <c r="SFU42" s="42"/>
      <c r="SGE42" s="42"/>
      <c r="SGO42" s="42"/>
      <c r="SGY42" s="42"/>
      <c r="SHI42" s="42"/>
      <c r="SHS42" s="42"/>
      <c r="SIC42" s="42"/>
      <c r="SIM42" s="42"/>
      <c r="SIW42" s="42"/>
      <c r="SJG42" s="42"/>
      <c r="SJQ42" s="42"/>
      <c r="SKA42" s="42"/>
      <c r="SKK42" s="42"/>
      <c r="SKU42" s="42"/>
      <c r="SLE42" s="42"/>
      <c r="SLO42" s="42"/>
      <c r="SLY42" s="42"/>
      <c r="SMI42" s="42"/>
      <c r="SMS42" s="42"/>
      <c r="SNC42" s="42"/>
      <c r="SNM42" s="42"/>
      <c r="SNW42" s="42"/>
      <c r="SOG42" s="42"/>
      <c r="SOQ42" s="42"/>
      <c r="SPA42" s="42"/>
      <c r="SPK42" s="42"/>
      <c r="SPU42" s="42"/>
      <c r="SQE42" s="42"/>
      <c r="SQO42" s="42"/>
      <c r="SQY42" s="42"/>
      <c r="SRI42" s="42"/>
      <c r="SRS42" s="42"/>
      <c r="SSC42" s="42"/>
      <c r="SSM42" s="42"/>
      <c r="SSW42" s="42"/>
      <c r="STG42" s="42"/>
      <c r="STQ42" s="42"/>
      <c r="SUA42" s="42"/>
      <c r="SUK42" s="42"/>
      <c r="SUU42" s="42"/>
      <c r="SVE42" s="42"/>
      <c r="SVO42" s="42"/>
      <c r="SVY42" s="42"/>
      <c r="SWI42" s="42"/>
      <c r="SWS42" s="42"/>
      <c r="SXC42" s="42"/>
      <c r="SXM42" s="42"/>
      <c r="SXW42" s="42"/>
      <c r="SYG42" s="42"/>
      <c r="SYQ42" s="42"/>
      <c r="SZA42" s="42"/>
      <c r="SZK42" s="42"/>
      <c r="SZU42" s="42"/>
      <c r="TAE42" s="42"/>
      <c r="TAO42" s="42"/>
      <c r="TAY42" s="42"/>
      <c r="TBI42" s="42"/>
      <c r="TBS42" s="42"/>
      <c r="TCC42" s="42"/>
      <c r="TCM42" s="42"/>
      <c r="TCW42" s="42"/>
      <c r="TDG42" s="42"/>
      <c r="TDQ42" s="42"/>
      <c r="TEA42" s="42"/>
      <c r="TEK42" s="42"/>
      <c r="TEU42" s="42"/>
      <c r="TFE42" s="42"/>
      <c r="TFO42" s="42"/>
      <c r="TFY42" s="42"/>
      <c r="TGI42" s="42"/>
      <c r="TGS42" s="42"/>
      <c r="THC42" s="42"/>
      <c r="THM42" s="42"/>
      <c r="THW42" s="42"/>
      <c r="TIG42" s="42"/>
      <c r="TIQ42" s="42"/>
      <c r="TJA42" s="42"/>
      <c r="TJK42" s="42"/>
      <c r="TJU42" s="42"/>
      <c r="TKE42" s="42"/>
      <c r="TKO42" s="42"/>
      <c r="TKY42" s="42"/>
      <c r="TLI42" s="42"/>
      <c r="TLS42" s="42"/>
      <c r="TMC42" s="42"/>
      <c r="TMM42" s="42"/>
      <c r="TMW42" s="42"/>
      <c r="TNG42" s="42"/>
      <c r="TNQ42" s="42"/>
      <c r="TOA42" s="42"/>
      <c r="TOK42" s="42"/>
      <c r="TOU42" s="42"/>
      <c r="TPE42" s="42"/>
      <c r="TPO42" s="42"/>
      <c r="TPY42" s="42"/>
      <c r="TQI42" s="42"/>
      <c r="TQS42" s="42"/>
      <c r="TRC42" s="42"/>
      <c r="TRM42" s="42"/>
      <c r="TRW42" s="42"/>
      <c r="TSG42" s="42"/>
      <c r="TSQ42" s="42"/>
      <c r="TTA42" s="42"/>
      <c r="TTK42" s="42"/>
      <c r="TTU42" s="42"/>
      <c r="TUE42" s="42"/>
      <c r="TUO42" s="42"/>
      <c r="TUY42" s="42"/>
      <c r="TVI42" s="42"/>
      <c r="TVS42" s="42"/>
      <c r="TWC42" s="42"/>
      <c r="TWM42" s="42"/>
      <c r="TWW42" s="42"/>
      <c r="TXG42" s="42"/>
      <c r="TXQ42" s="42"/>
      <c r="TYA42" s="42"/>
      <c r="TYK42" s="42"/>
      <c r="TYU42" s="42"/>
      <c r="TZE42" s="42"/>
      <c r="TZO42" s="42"/>
      <c r="TZY42" s="42"/>
      <c r="UAI42" s="42"/>
      <c r="UAS42" s="42"/>
      <c r="UBC42" s="42"/>
      <c r="UBM42" s="42"/>
      <c r="UBW42" s="42"/>
      <c r="UCG42" s="42"/>
      <c r="UCQ42" s="42"/>
      <c r="UDA42" s="42"/>
      <c r="UDK42" s="42"/>
      <c r="UDU42" s="42"/>
      <c r="UEE42" s="42"/>
      <c r="UEO42" s="42"/>
      <c r="UEY42" s="42"/>
      <c r="UFI42" s="42"/>
      <c r="UFS42" s="42"/>
      <c r="UGC42" s="42"/>
      <c r="UGM42" s="42"/>
      <c r="UGW42" s="42"/>
      <c r="UHG42" s="42"/>
      <c r="UHQ42" s="42"/>
      <c r="UIA42" s="42"/>
      <c r="UIK42" s="42"/>
      <c r="UIU42" s="42"/>
      <c r="UJE42" s="42"/>
      <c r="UJO42" s="42"/>
      <c r="UJY42" s="42"/>
      <c r="UKI42" s="42"/>
      <c r="UKS42" s="42"/>
      <c r="ULC42" s="42"/>
      <c r="ULM42" s="42"/>
      <c r="ULW42" s="42"/>
      <c r="UMG42" s="42"/>
      <c r="UMQ42" s="42"/>
      <c r="UNA42" s="42"/>
      <c r="UNK42" s="42"/>
      <c r="UNU42" s="42"/>
      <c r="UOE42" s="42"/>
      <c r="UOO42" s="42"/>
      <c r="UOY42" s="42"/>
      <c r="UPI42" s="42"/>
      <c r="UPS42" s="42"/>
      <c r="UQC42" s="42"/>
      <c r="UQM42" s="42"/>
      <c r="UQW42" s="42"/>
      <c r="URG42" s="42"/>
      <c r="URQ42" s="42"/>
      <c r="USA42" s="42"/>
      <c r="USK42" s="42"/>
      <c r="USU42" s="42"/>
      <c r="UTE42" s="42"/>
      <c r="UTO42" s="42"/>
      <c r="UTY42" s="42"/>
      <c r="UUI42" s="42"/>
      <c r="UUS42" s="42"/>
      <c r="UVC42" s="42"/>
      <c r="UVM42" s="42"/>
      <c r="UVW42" s="42"/>
      <c r="UWG42" s="42"/>
      <c r="UWQ42" s="42"/>
      <c r="UXA42" s="42"/>
      <c r="UXK42" s="42"/>
      <c r="UXU42" s="42"/>
      <c r="UYE42" s="42"/>
      <c r="UYO42" s="42"/>
      <c r="UYY42" s="42"/>
      <c r="UZI42" s="42"/>
      <c r="UZS42" s="42"/>
      <c r="VAC42" s="42"/>
      <c r="VAM42" s="42"/>
      <c r="VAW42" s="42"/>
      <c r="VBG42" s="42"/>
      <c r="VBQ42" s="42"/>
      <c r="VCA42" s="42"/>
      <c r="VCK42" s="42"/>
      <c r="VCU42" s="42"/>
      <c r="VDE42" s="42"/>
      <c r="VDO42" s="42"/>
      <c r="VDY42" s="42"/>
      <c r="VEI42" s="42"/>
      <c r="VES42" s="42"/>
      <c r="VFC42" s="42"/>
      <c r="VFM42" s="42"/>
      <c r="VFW42" s="42"/>
      <c r="VGG42" s="42"/>
      <c r="VGQ42" s="42"/>
      <c r="VHA42" s="42"/>
      <c r="VHK42" s="42"/>
      <c r="VHU42" s="42"/>
      <c r="VIE42" s="42"/>
      <c r="VIO42" s="42"/>
      <c r="VIY42" s="42"/>
      <c r="VJI42" s="42"/>
      <c r="VJS42" s="42"/>
      <c r="VKC42" s="42"/>
      <c r="VKM42" s="42"/>
      <c r="VKW42" s="42"/>
      <c r="VLG42" s="42"/>
      <c r="VLQ42" s="42"/>
      <c r="VMA42" s="42"/>
      <c r="VMK42" s="42"/>
      <c r="VMU42" s="42"/>
      <c r="VNE42" s="42"/>
      <c r="VNO42" s="42"/>
      <c r="VNY42" s="42"/>
      <c r="VOI42" s="42"/>
      <c r="VOS42" s="42"/>
      <c r="VPC42" s="42"/>
      <c r="VPM42" s="42"/>
      <c r="VPW42" s="42"/>
      <c r="VQG42" s="42"/>
      <c r="VQQ42" s="42"/>
      <c r="VRA42" s="42"/>
      <c r="VRK42" s="42"/>
      <c r="VRU42" s="42"/>
      <c r="VSE42" s="42"/>
      <c r="VSO42" s="42"/>
      <c r="VSY42" s="42"/>
      <c r="VTI42" s="42"/>
      <c r="VTS42" s="42"/>
      <c r="VUC42" s="42"/>
      <c r="VUM42" s="42"/>
      <c r="VUW42" s="42"/>
      <c r="VVG42" s="42"/>
      <c r="VVQ42" s="42"/>
      <c r="VWA42" s="42"/>
      <c r="VWK42" s="42"/>
      <c r="VWU42" s="42"/>
      <c r="VXE42" s="42"/>
      <c r="VXO42" s="42"/>
      <c r="VXY42" s="42"/>
      <c r="VYI42" s="42"/>
      <c r="VYS42" s="42"/>
      <c r="VZC42" s="42"/>
      <c r="VZM42" s="42"/>
      <c r="VZW42" s="42"/>
      <c r="WAG42" s="42"/>
      <c r="WAQ42" s="42"/>
      <c r="WBA42" s="42"/>
      <c r="WBK42" s="42"/>
      <c r="WBU42" s="42"/>
      <c r="WCE42" s="42"/>
      <c r="WCO42" s="42"/>
      <c r="WCY42" s="42"/>
      <c r="WDI42" s="42"/>
      <c r="WDS42" s="42"/>
      <c r="WEC42" s="42"/>
      <c r="WEM42" s="42"/>
      <c r="WEW42" s="42"/>
      <c r="WFG42" s="42"/>
      <c r="WFQ42" s="42"/>
      <c r="WGA42" s="42"/>
      <c r="WGK42" s="42"/>
      <c r="WGU42" s="42"/>
      <c r="WHE42" s="42"/>
      <c r="WHO42" s="42"/>
      <c r="WHY42" s="42"/>
      <c r="WII42" s="42"/>
      <c r="WIS42" s="42"/>
      <c r="WJC42" s="42"/>
      <c r="WJM42" s="42"/>
      <c r="WJW42" s="42"/>
      <c r="WKG42" s="42"/>
      <c r="WKQ42" s="42"/>
      <c r="WLA42" s="42"/>
      <c r="WLK42" s="42"/>
      <c r="WLU42" s="42"/>
      <c r="WME42" s="42"/>
      <c r="WMO42" s="42"/>
      <c r="WMY42" s="42"/>
      <c r="WNI42" s="42"/>
      <c r="WNS42" s="42"/>
      <c r="WOC42" s="42"/>
      <c r="WOM42" s="42"/>
      <c r="WOW42" s="42"/>
      <c r="WPG42" s="42"/>
      <c r="WPQ42" s="42"/>
      <c r="WQA42" s="42"/>
      <c r="WQK42" s="42"/>
      <c r="WQU42" s="42"/>
      <c r="WRE42" s="42"/>
      <c r="WRO42" s="42"/>
      <c r="WRY42" s="42"/>
      <c r="WSI42" s="42"/>
      <c r="WSS42" s="42"/>
      <c r="WTC42" s="42"/>
      <c r="WTM42" s="42"/>
      <c r="WTW42" s="42"/>
      <c r="WUG42" s="42"/>
      <c r="WUQ42" s="42"/>
      <c r="WVA42" s="42"/>
      <c r="WVK42" s="42"/>
      <c r="WVU42" s="42"/>
      <c r="WWE42" s="42"/>
      <c r="WWO42" s="42"/>
      <c r="WWY42" s="42"/>
      <c r="WXI42" s="42"/>
      <c r="WXS42" s="42"/>
      <c r="WYC42" s="42"/>
      <c r="WYM42" s="42"/>
      <c r="WYW42" s="42"/>
      <c r="WZG42" s="42"/>
      <c r="WZQ42" s="42"/>
      <c r="XAA42" s="42"/>
      <c r="XAK42" s="42"/>
      <c r="XAU42" s="42"/>
      <c r="XBE42" s="42"/>
      <c r="XBO42" s="42"/>
      <c r="XBY42" s="42"/>
      <c r="XCI42" s="42"/>
      <c r="XCS42" s="42"/>
      <c r="XDC42" s="42"/>
      <c r="XDM42" s="42"/>
      <c r="XDW42" s="42"/>
      <c r="XEG42" s="42"/>
      <c r="XEQ42" s="42"/>
      <c r="XFA42" s="42"/>
    </row>
  </sheetData>
  <mergeCells count="9">
    <mergeCell ref="A42:J42"/>
    <mergeCell ref="A40:J40"/>
    <mergeCell ref="H1:J1"/>
    <mergeCell ref="A2:J2"/>
    <mergeCell ref="C3:D3"/>
    <mergeCell ref="E3:G4"/>
    <mergeCell ref="H3:I3"/>
    <mergeCell ref="J3:J4"/>
    <mergeCell ref="B3:B4"/>
  </mergeCells>
  <hyperlinks>
    <hyperlink ref="H1:J1" location="Innehåll!A1" display="Till innehållsförteckningen" xr:uid="{00000000-0004-0000-0800-000000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25</vt:i4>
      </vt:variant>
      <vt:variant>
        <vt:lpstr>Namngivna områden</vt:lpstr>
      </vt:variant>
      <vt:variant>
        <vt:i4>29</vt:i4>
      </vt:variant>
    </vt:vector>
  </HeadingPairs>
  <TitlesOfParts>
    <vt:vector size="54" baseType="lpstr">
      <vt:lpstr>Försättsblad</vt:lpstr>
      <vt:lpstr>Förklaringar</vt:lpstr>
      <vt:lpstr>Innehåll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'1'!_Toc259450346</vt:lpstr>
      <vt:lpstr>'2'!_Toc259450346</vt:lpstr>
      <vt:lpstr>'3'!_Toc259450346</vt:lpstr>
      <vt:lpstr>'4'!_Toc259450346</vt:lpstr>
      <vt:lpstr>'5'!_Toc259450346</vt:lpstr>
      <vt:lpstr>'6'!_Toc259450346</vt:lpstr>
      <vt:lpstr>'7'!_Toc259450346</vt:lpstr>
      <vt:lpstr>'8'!_Toc259450346</vt:lpstr>
      <vt:lpstr>'1'!Utskriftsområde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'18'!Utskriftsområde</vt:lpstr>
      <vt:lpstr>'19'!Utskriftsområde</vt:lpstr>
      <vt:lpstr>'2'!Utskriftsområde</vt:lpstr>
      <vt:lpstr>'20'!Utskriftsområde</vt:lpstr>
      <vt:lpstr>'21'!Utskriftsområde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Förklaringar!Utskriftsområde</vt:lpstr>
      <vt:lpstr>Försättsblad!Utskriftsområde</vt:lpstr>
      <vt:lpstr>Innehåll!Utskriftsområde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</dc:creator>
  <cp:lastModifiedBy>Ida Ömalm Ronvall</cp:lastModifiedBy>
  <cp:lastPrinted>2018-02-14T09:32:30Z</cp:lastPrinted>
  <dcterms:created xsi:type="dcterms:W3CDTF">2010-03-11T13:50:30Z</dcterms:created>
  <dcterms:modified xsi:type="dcterms:W3CDTF">2021-04-27T06:51:11Z</dcterms:modified>
</cp:coreProperties>
</file>