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Material\Rapporter\Rapportserien\191 - Narkotikaprisutvecklingen i Sverige 1988-2019\"/>
    </mc:Choice>
  </mc:AlternateContent>
  <xr:revisionPtr revIDLastSave="0" documentId="13_ncr:1_{E9474DC2-D1C2-4000-9B22-299B65D95EAC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Försättsblad" sheetId="28" r:id="rId1"/>
    <sheet name="Förklaringar" sheetId="29" r:id="rId2"/>
    <sheet name="Innehåll" sheetId="27" r:id="rId3"/>
    <sheet name="1" sheetId="17" r:id="rId4"/>
    <sheet name="2" sheetId="18" r:id="rId5"/>
    <sheet name="3" sheetId="19" r:id="rId6"/>
    <sheet name="4" sheetId="20" r:id="rId7"/>
    <sheet name="5" sheetId="21" r:id="rId8"/>
    <sheet name="6" sheetId="22" r:id="rId9"/>
    <sheet name="7" sheetId="23" r:id="rId10"/>
    <sheet name="8" sheetId="24" r:id="rId11"/>
    <sheet name="9" sheetId="42" r:id="rId12"/>
    <sheet name="10" sheetId="43" r:id="rId13"/>
    <sheet name="11" sheetId="33" r:id="rId14"/>
    <sheet name="12" sheetId="32" r:id="rId15"/>
    <sheet name="13" sheetId="36" r:id="rId16"/>
    <sheet name="14" sheetId="52" r:id="rId17"/>
    <sheet name="15" sheetId="38" r:id="rId18"/>
    <sheet name="16" sheetId="39" r:id="rId19"/>
    <sheet name="17" sheetId="40" r:id="rId20"/>
    <sheet name="18" sheetId="41" r:id="rId21"/>
    <sheet name="19" sheetId="34" r:id="rId22"/>
    <sheet name="20" sheetId="50" r:id="rId23"/>
    <sheet name="21" sheetId="53" r:id="rId24"/>
    <sheet name="22" sheetId="45" r:id="rId25"/>
  </sheets>
  <definedNames>
    <definedName name="_Toc259450346" localSheetId="3">'1'!$A$2</definedName>
    <definedName name="_Toc259450346" localSheetId="4">'2'!$A$2</definedName>
    <definedName name="_Toc259450346" localSheetId="5">'3'!$A$2</definedName>
    <definedName name="_Toc259450346" localSheetId="6">'4'!$A$2</definedName>
    <definedName name="_Toc259450346" localSheetId="7">'5'!$A$2</definedName>
    <definedName name="_Toc259450346" localSheetId="8">'6'!$A$2</definedName>
    <definedName name="_Toc259450346" localSheetId="9">'7'!$A$2</definedName>
    <definedName name="_Toc259450346" localSheetId="10">'8'!$A$2</definedName>
    <definedName name="_xlnm.Print_Area" localSheetId="3">'1'!$A$1:$J$39</definedName>
    <definedName name="_xlnm.Print_Area" localSheetId="13">'11'!$A$2:$F$38</definedName>
    <definedName name="_xlnm.Print_Area" localSheetId="14">'12'!$A$1:$H$36</definedName>
    <definedName name="_xlnm.Print_Area" localSheetId="15">'13'!$A$1:$J$17</definedName>
    <definedName name="_xlnm.Print_Area" localSheetId="16">'14'!$A$1:$J$17</definedName>
    <definedName name="_xlnm.Print_Area" localSheetId="17">'15'!$A$1:$J$17</definedName>
    <definedName name="_xlnm.Print_Area" localSheetId="18">'16'!$A$1:$J$17</definedName>
    <definedName name="_xlnm.Print_Area" localSheetId="20">'18'!$A$1:$J$17</definedName>
    <definedName name="_xlnm.Print_Area" localSheetId="21">'19'!$A$1:$J$14</definedName>
    <definedName name="_xlnm.Print_Area" localSheetId="4">'2'!$A$1:$J$39</definedName>
    <definedName name="_xlnm.Print_Area" localSheetId="22">'20'!$A$1:$L$1</definedName>
    <definedName name="_xlnm.Print_Area" localSheetId="23">'21'!$A$1:$G$14</definedName>
    <definedName name="_xlnm.Print_Area" localSheetId="5">'3'!$A$1:$J$39</definedName>
    <definedName name="_xlnm.Print_Area" localSheetId="6">'4'!$A$1:$J$39</definedName>
    <definedName name="_xlnm.Print_Area" localSheetId="7">'5'!$A$1:$J$41</definedName>
    <definedName name="_xlnm.Print_Area" localSheetId="8">'6'!$A$1:$J$39</definedName>
    <definedName name="_xlnm.Print_Area" localSheetId="9">'7'!$A$1:$J$27</definedName>
    <definedName name="_xlnm.Print_Area" localSheetId="10">'8'!$A$1:$J$27</definedName>
    <definedName name="_xlnm.Print_Area" localSheetId="1">Förklaringar!$A$1:$B$12</definedName>
    <definedName name="_xlnm.Print_Area" localSheetId="0">Försättsblad!$A$1:$A$23</definedName>
    <definedName name="_xlnm.Print_Area" localSheetId="2">Innehåll!$A$1:$B$21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27" l="1"/>
  <c r="B24" i="27"/>
  <c r="B23" i="27"/>
  <c r="G12" i="53" l="1"/>
  <c r="F12" i="53"/>
  <c r="E12" i="53"/>
  <c r="D12" i="53"/>
  <c r="C12" i="53"/>
  <c r="B12" i="53"/>
  <c r="D6" i="52"/>
  <c r="D7" i="52"/>
  <c r="D8" i="52"/>
  <c r="D9" i="52"/>
  <c r="D10" i="52"/>
  <c r="D11" i="52"/>
  <c r="D12" i="52"/>
  <c r="D13" i="52"/>
  <c r="D14" i="52"/>
  <c r="D15" i="52"/>
  <c r="H10" i="34" l="1"/>
  <c r="G10" i="34"/>
  <c r="I10" i="34" l="1"/>
  <c r="D12" i="45"/>
  <c r="D17" i="45"/>
  <c r="D19" i="45"/>
  <c r="D18" i="45"/>
  <c r="D14" i="45"/>
  <c r="D13" i="45"/>
  <c r="D9" i="45"/>
  <c r="D8" i="45"/>
  <c r="D7" i="45"/>
  <c r="J10" i="34" l="1"/>
  <c r="B12" i="34"/>
  <c r="H9" i="34"/>
  <c r="G9" i="34"/>
  <c r="D15" i="41"/>
  <c r="D15" i="40"/>
  <c r="D15" i="39"/>
  <c r="D15" i="38"/>
  <c r="I9" i="34" l="1"/>
  <c r="J9" i="34" l="1"/>
  <c r="D15" i="36"/>
  <c r="D14" i="38"/>
  <c r="D14" i="39"/>
  <c r="D14" i="40"/>
  <c r="D14" i="41"/>
  <c r="D14" i="36"/>
  <c r="H8" i="34" l="1"/>
  <c r="G8" i="34"/>
  <c r="I8" i="34" l="1"/>
  <c r="J8" i="34" l="1"/>
  <c r="E12" i="34"/>
  <c r="D12" i="34"/>
  <c r="C12" i="34"/>
  <c r="H6" i="34"/>
  <c r="H7" i="34"/>
  <c r="G6" i="34"/>
  <c r="G7" i="34"/>
  <c r="I6" i="34" l="1"/>
  <c r="H12" i="34"/>
  <c r="G12" i="34"/>
  <c r="I7" i="34"/>
  <c r="B13" i="27"/>
  <c r="B12" i="27"/>
  <c r="B11" i="27"/>
  <c r="J6" i="34" l="1"/>
  <c r="I12" i="34"/>
  <c r="J7" i="34"/>
  <c r="J12" i="34" l="1"/>
  <c r="D13" i="38"/>
  <c r="D13" i="39"/>
  <c r="D13" i="40"/>
  <c r="D13" i="41"/>
  <c r="D13" i="36"/>
  <c r="B5" i="27" l="1"/>
  <c r="B15" i="27" l="1"/>
  <c r="B21" i="27"/>
  <c r="B20" i="27"/>
  <c r="B19" i="27"/>
  <c r="B18" i="27"/>
  <c r="B17" i="27"/>
  <c r="B16" i="27"/>
  <c r="D6" i="41"/>
  <c r="D7" i="41"/>
  <c r="D8" i="41"/>
  <c r="D9" i="41"/>
  <c r="D10" i="41"/>
  <c r="D11" i="41"/>
  <c r="D12" i="41"/>
  <c r="D6" i="40"/>
  <c r="D7" i="40"/>
  <c r="D8" i="40"/>
  <c r="D9" i="40"/>
  <c r="D10" i="40"/>
  <c r="D11" i="40"/>
  <c r="D12" i="40"/>
  <c r="D6" i="39"/>
  <c r="D7" i="39"/>
  <c r="D8" i="39"/>
  <c r="D9" i="39"/>
  <c r="D10" i="39"/>
  <c r="D11" i="39"/>
  <c r="D12" i="39"/>
  <c r="D6" i="38"/>
  <c r="D7" i="38"/>
  <c r="D8" i="38"/>
  <c r="D9" i="38"/>
  <c r="D10" i="38"/>
  <c r="D11" i="38"/>
  <c r="D12" i="38"/>
  <c r="D7" i="36" l="1"/>
  <c r="D8" i="36"/>
  <c r="D9" i="36"/>
  <c r="D10" i="36"/>
  <c r="D11" i="36"/>
  <c r="D12" i="36"/>
  <c r="D6" i="36"/>
  <c r="B22" i="27" l="1"/>
  <c r="B14" i="27" l="1"/>
  <c r="B10" i="27"/>
  <c r="B9" i="27"/>
  <c r="B8" i="27"/>
  <c r="B7" i="27"/>
  <c r="B6" i="27"/>
  <c r="B4" i="27"/>
</calcChain>
</file>

<file path=xl/sharedStrings.xml><?xml version="1.0" encoding="utf-8"?>
<sst xmlns="http://schemas.openxmlformats.org/spreadsheetml/2006/main" count="629" uniqueCount="90">
  <si>
    <t>Antal</t>
  </si>
  <si>
    <t>–</t>
  </si>
  <si>
    <t>Svar</t>
  </si>
  <si>
    <t>Ursprungligt pris</t>
  </si>
  <si>
    <t>(%)</t>
  </si>
  <si>
    <t>Prisintervall</t>
  </si>
  <si>
    <t>Medel</t>
  </si>
  <si>
    <t>Median</t>
  </si>
  <si>
    <t>Antal
enkäter</t>
  </si>
  <si>
    <t>KPI-justerat medianpris</t>
  </si>
  <si>
    <t>Beskrivning:</t>
  </si>
  <si>
    <t>Publicerat:</t>
  </si>
  <si>
    <t>Begrepp:</t>
  </si>
  <si>
    <t xml:space="preserve"> </t>
  </si>
  <si>
    <t>Kontakt:</t>
  </si>
  <si>
    <t>Tabellförteckning</t>
  </si>
  <si>
    <t>Nr:</t>
  </si>
  <si>
    <t>Hasch</t>
  </si>
  <si>
    <t>Marijuana</t>
  </si>
  <si>
    <t>Amfetamin</t>
  </si>
  <si>
    <t>Kokain</t>
  </si>
  <si>
    <t>Brunt heroin</t>
  </si>
  <si>
    <t>Ecstasy</t>
  </si>
  <si>
    <t>LSD</t>
  </si>
  <si>
    <t>Källa: CAN:s rapporteringssystem om droger.</t>
  </si>
  <si>
    <t>a)  T.o.m. 1990 efterfrågades ”heroin” och 1993–1997 efterfrågades ”vanligt heroin” medan frågeformuleringen inte är känd 1991–1992.</t>
  </si>
  <si>
    <t>Till innehållsförteckningen</t>
  </si>
  <si>
    <t>-</t>
  </si>
  <si>
    <t>Polis</t>
  </si>
  <si>
    <t>Tull</t>
  </si>
  <si>
    <t>Totalt</t>
  </si>
  <si>
    <t>Cannabis totalt</t>
  </si>
  <si>
    <t>Genomsnitt</t>
  </si>
  <si>
    <t>Källa: Polismyndigheten och Tullverket.</t>
  </si>
  <si>
    <t>Hasch-andel (%)</t>
  </si>
  <si>
    <t>.</t>
  </si>
  <si>
    <t>Medel-värde</t>
  </si>
  <si>
    <t>Median-värde</t>
  </si>
  <si>
    <t>a) Tramadol, Tradolan, Nobligan, m.fl.</t>
  </si>
  <si>
    <t>a) Xanor, Alprazolam, Xanax, m.fl.</t>
  </si>
  <si>
    <t>Med KPI avses SCB:s konsumentprisindex. Justeringen enligt KPI genererar s.k. realpriser.</t>
  </si>
  <si>
    <t>Medianvärde används som komplement till aritmetiskt medelvärde/genomsnittet för att undvika att (eventuella) kraftigt avvikande priser får alltför stort inflytande.</t>
  </si>
  <si>
    <t>Pris</t>
  </si>
  <si>
    <t>Sprit (kr/liter)</t>
  </si>
  <si>
    <t>Antal 
enkäter</t>
  </si>
  <si>
    <t>Gatuprisutvecklingen för hasch i realprisjusterade medianpriser. Priser i kronor per gram. (Inkl. antalet prissvar, prisintervall samt ursprungliga medel- och medianpriser). 1988–2019.</t>
  </si>
  <si>
    <t>Grossistprisutvecklingen för ecstasy i realprisjusterade medianpriser. Priser i kronor per tusental tabletter. (Inkl. antalet prissvar, prisintervall samt ursprungliga medel- och medianpriser). 2010–2019.</t>
  </si>
  <si>
    <t>Grossistprisutvecklingen för kokain i realprisjusterade medianpriser. Priser i kronor per kilo. (Inkl. antalet prissvar, prisintervall samt ursprungliga medel- och medianpriser). 2010–2019.</t>
  </si>
  <si>
    <t>Grossistprisutvecklingen för amfetamin i realprisjusterade medianpriser. Priser i kronor per kilo. (Inkl. antalet prissvar, prisintervall samt ursprungliga medel- och medianpriser). 2010–2019.</t>
  </si>
  <si>
    <t>Grossistprisutvecklingen för brunt heroin i realprisjusterade medianpriser. Priser i kronor per kilo. (Inkl. antalet prissvar, prisintervall samt ursprungliga medel- och medianpriser). 2010–2019.</t>
  </si>
  <si>
    <t>Grossistprisutvecklingen för marijuana i realprisjusterade medianpriser. Priser i kronor per kilo. (Inkl. antalet prissvar, prisintervall samt ursprungliga medel- och medianpriser). 2010–2019.</t>
  </si>
  <si>
    <t>Grossistprisutvecklingen för hasch i realprisjusterade medianpriser. Priser i kronor per kilo. (Inkl. antalet prissvar, prisintervall samt ursprungliga medel- och medianpriser). 2010–2019.</t>
  </si>
  <si>
    <t>Indexerad realprisjusterad utveckling av gatupriset (medianvärden) för hasch, marijuana, amfetamin, kokain, brunt heroin, ecstasy och LSD. 1988–2019. Index 2000=100.</t>
  </si>
  <si>
    <t>Indexerad realprisjusterad mediangatuprisutveckling för hasch, marijuana, amfetamin, kokain och brunt heroin. 1988–2019. Index 1988=100.</t>
  </si>
  <si>
    <t>Gatuprisutvecklingen för LSD i realprisjusterade medianpriser. Priser i kronor per dos. (Inkl. antalet prissvar, prisintervall samt ursprungliga medel- och medianpriser). 2000–2019.</t>
  </si>
  <si>
    <t>Gatuprisutvecklingen för ecstasy i realprisjusterade medianpriser. Priser i kronor per tablett. (Inkl. antalet prissvar, prisintervall samt ursprungliga medel- och medianpriser). 2000–2019.</t>
  </si>
  <si>
    <t>Gatuprisutvecklingen för brunt heroin/heroina) i realprisjusterade medianpriser. Priser i kronor per gram. (Inkl. antalet prissvar, prisintervall samt ursprungliga medel- och medianpriser). 1988–2019.</t>
  </si>
  <si>
    <t>Gatuprisutvecklingen för vitt heroin/heroin a) i realprisjusterade medianpriser. Priser i kronor per gram. (Inkl. antalet prissvar, prisintervall samt ursprungliga medel- och medianpriser). 1988–2019.</t>
  </si>
  <si>
    <t>Gatuprisutvecklingen för kokain i realprisjusterade medianpriser. Priser i kronor per gram. (Inkl. antalet prissvar, prisintervall samt ursprungliga medel- och medianpriser). 1988–2019.</t>
  </si>
  <si>
    <t>Gatuprisutvecklingen för amfetamin i realprisjusterade medianpriser. Priser i kronor per gram. (Inkl. antalet prissvar, prisintervall samt ursprungliga medel- och medianpriser). 1988–2019.</t>
  </si>
  <si>
    <t>Gatuprisutvecklingen för marijuana i realprisjusterade medianpriser. Priser i kronor per gram. (Inkl. antalet prissvar, prisintervall samt ursprungliga medel- och medianpriser). 1988–2019.</t>
  </si>
  <si>
    <r>
      <t>Gatupriset för tramadol</t>
    </r>
    <r>
      <rPr>
        <b/>
        <vertAlign val="superscript"/>
        <sz val="10"/>
        <color indexed="8"/>
        <rFont val="Arial"/>
        <family val="2"/>
      </rPr>
      <t xml:space="preserve"> a)</t>
    </r>
    <r>
      <rPr>
        <b/>
        <sz val="10"/>
        <color indexed="8"/>
        <rFont val="Arial"/>
        <family val="2"/>
      </rPr>
      <t>. Pris i kronor per 100 milligram. (Inkl. antalet prissvar, prisintervall samt medel- och medianpriser). 2018–2019.</t>
    </r>
  </si>
  <si>
    <r>
      <t>Cigaretter (kr/limpa</t>
    </r>
    <r>
      <rPr>
        <b/>
        <sz val="10"/>
        <color theme="1"/>
        <rFont val="Arial"/>
        <family val="2"/>
      </rPr>
      <t>)</t>
    </r>
  </si>
  <si>
    <t>a) En limpa motsvarar 200 cigaretter.</t>
  </si>
  <si>
    <t>b) Ett flak motsvarar 24*33 cl, dvs. närmare 8 liter.</t>
  </si>
  <si>
    <r>
      <t>Gatuprisutvecklingen för smugglad tobak och alkohol i realprisjusterade medianpriser. Priser i kronor per limpa</t>
    </r>
    <r>
      <rPr>
        <b/>
        <vertAlign val="superscript"/>
        <sz val="10"/>
        <color theme="1"/>
        <rFont val="Arial"/>
        <family val="2"/>
      </rPr>
      <t>a)</t>
    </r>
    <r>
      <rPr>
        <b/>
        <sz val="10"/>
        <color theme="1"/>
        <rFont val="Arial"/>
        <family val="2"/>
      </rPr>
      <t>, liter resp. flak</t>
    </r>
    <r>
      <rPr>
        <b/>
        <vertAlign val="superscript"/>
        <sz val="10"/>
        <color theme="1"/>
        <rFont val="Arial"/>
        <family val="2"/>
      </rPr>
      <t>b)</t>
    </r>
    <r>
      <rPr>
        <b/>
        <sz val="10"/>
        <color theme="1"/>
        <rFont val="Arial"/>
        <family val="2"/>
      </rPr>
      <t xml:space="preserve"> (inkl. antalet prissvar, prisintervall samt ursprungliga medel- och medianpriser). 2017–2019.</t>
    </r>
  </si>
  <si>
    <t>Cannabisbeslag av tull och polis. Kilo. 2015–2019.</t>
  </si>
  <si>
    <r>
      <t xml:space="preserve">Starköl (kr/flak </t>
    </r>
    <r>
      <rPr>
        <b/>
        <vertAlign val="superscript"/>
        <sz val="10"/>
        <color theme="1"/>
        <rFont val="Arial"/>
        <family val="2"/>
      </rPr>
      <t>b)</t>
    </r>
    <r>
      <rPr>
        <b/>
        <sz val="10"/>
        <color theme="1"/>
        <rFont val="Arial"/>
        <family val="2"/>
      </rPr>
      <t>)</t>
    </r>
  </si>
  <si>
    <t>Amfeta-min</t>
  </si>
  <si>
    <t>Mari-juana</t>
  </si>
  <si>
    <t>Gatupriser (gram)</t>
  </si>
  <si>
    <t>Heroin</t>
  </si>
  <si>
    <t>Amfetamin-, kokain, ecstasy och heroinbeslag av tull och polis. Kilo resp. 1000-tal tabletter. I parentes anges med vilken faktor tullens beslag av pulverdroger räknats upp. 2015–2019.</t>
  </si>
  <si>
    <t>Ecs-tasy</t>
  </si>
  <si>
    <r>
      <t xml:space="preserve">Totalt </t>
    </r>
    <r>
      <rPr>
        <vertAlign val="superscript"/>
        <sz val="10"/>
        <color theme="1"/>
        <rFont val="Arial"/>
        <family val="2"/>
      </rPr>
      <t>a)</t>
    </r>
  </si>
  <si>
    <t>a) Tullens kokian- respektive heroinbeslag har räknats upp med 1,7 respektive 1,2.</t>
  </si>
  <si>
    <r>
      <t xml:space="preserve">488 </t>
    </r>
    <r>
      <rPr>
        <vertAlign val="superscript"/>
        <sz val="10"/>
        <rFont val="Arial"/>
        <family val="2"/>
      </rPr>
      <t>b)</t>
    </r>
  </si>
  <si>
    <t>b) Detta värde har uteslutits ur medelvärdesberäkningnagran pga. att de avviker kraftigt från de övriga.</t>
  </si>
  <si>
    <r>
      <t xml:space="preserve">4 </t>
    </r>
    <r>
      <rPr>
        <vertAlign val="superscript"/>
        <sz val="10"/>
        <rFont val="Arial"/>
        <family val="2"/>
      </rPr>
      <t>b)</t>
    </r>
  </si>
  <si>
    <r>
      <t xml:space="preserve">0,5 </t>
    </r>
    <r>
      <rPr>
        <vertAlign val="superscript"/>
        <sz val="10"/>
        <rFont val="Arial"/>
        <family val="2"/>
      </rPr>
      <t>b)</t>
    </r>
  </si>
  <si>
    <r>
      <t xml:space="preserve">Kokain </t>
    </r>
    <r>
      <rPr>
        <vertAlign val="superscript"/>
        <sz val="10"/>
        <color theme="1"/>
        <rFont val="Arial"/>
        <family val="2"/>
      </rPr>
      <t>a)</t>
    </r>
  </si>
  <si>
    <r>
      <t xml:space="preserve">Heroin </t>
    </r>
    <r>
      <rPr>
        <vertAlign val="superscript"/>
        <sz val="10"/>
        <color theme="1"/>
        <rFont val="Arial"/>
        <family val="2"/>
      </rPr>
      <t>a)</t>
    </r>
  </si>
  <si>
    <t>Inflationsjusterade gatupriser, kronor per gram respektive tablett för hasch, marijuana, amfteamin, kokain, heroin och ecstasy. 2015–2019.</t>
  </si>
  <si>
    <t>a) Viktat pris mellan vitt och brunt heroin med hänsyn till deras rapporteringsfrekvens.</t>
  </si>
  <si>
    <t>Narkotikaprisutvecklingen i Sverige 1988–2019</t>
  </si>
  <si>
    <t>CAN-Rapport 191</t>
  </si>
  <si>
    <t>ulf.guttormsson@can.se</t>
  </si>
  <si>
    <t>2020-05-26</t>
  </si>
  <si>
    <t>Denna Excelfil utgörs av tabeller innehållande data hämtade från CAN:s rapporteringssystem om droger (CRD). För mer information om undersökningen hänvisas till CAN-rapport 191 som kan laddas ner från www.can.se.</t>
  </si>
  <si>
    <r>
      <t xml:space="preserve">Gatupriset för alprazolam </t>
    </r>
    <r>
      <rPr>
        <b/>
        <vertAlign val="superscript"/>
        <sz val="10"/>
        <color indexed="8"/>
        <rFont val="Arial"/>
        <family val="2"/>
      </rPr>
      <t>a)</t>
    </r>
    <r>
      <rPr>
        <b/>
        <sz val="10"/>
        <color indexed="8"/>
        <rFont val="Arial"/>
        <family val="2"/>
      </rPr>
      <t>. Pris i kronor per 1 milligram. (Inkl. antalet prissvar, prisintervall samt medel- och medianpriser). 2018–2019.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</si>
</sst>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_ ;[Red]\-#,##0\ "/>
    <numFmt numFmtId="166" formatCode="#,##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9"/>
      <color rgb="FF000000"/>
      <name val="Verdana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" fillId="0" borderId="0"/>
  </cellStyleXfs>
  <cellXfs count="18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2" applyBorder="1" applyAlignment="1">
      <alignment wrapText="1"/>
    </xf>
    <xf numFmtId="49" fontId="0" fillId="0" borderId="0" xfId="0" applyNumberFormat="1" applyBorder="1" applyAlignment="1">
      <alignment horizontal="left" wrapText="1"/>
    </xf>
    <xf numFmtId="49" fontId="2" fillId="0" borderId="0" xfId="0" applyNumberFormat="1" applyFont="1" applyBorder="1" applyAlignment="1">
      <alignment horizontal="right" vertical="top"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2" applyAlignment="1">
      <alignment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/>
    <xf numFmtId="0" fontId="4" fillId="0" borderId="0" xfId="0" applyFont="1" applyBorder="1"/>
    <xf numFmtId="0" fontId="5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3" fillId="0" borderId="0" xfId="2" applyAlignment="1">
      <alignment wrapText="1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/>
    <xf numFmtId="0" fontId="5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0" xfId="0" applyFont="1" applyFill="1" applyBorder="1"/>
    <xf numFmtId="1" fontId="5" fillId="0" borderId="0" xfId="0" applyNumberFormat="1" applyFont="1" applyFill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5" fillId="0" borderId="0" xfId="0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" fontId="0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left"/>
    </xf>
    <xf numFmtId="3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9" fillId="0" borderId="0" xfId="0" applyFont="1" applyFill="1"/>
    <xf numFmtId="0" fontId="5" fillId="0" borderId="0" xfId="0" applyFont="1" applyFill="1" applyBorder="1" applyAlignment="1">
      <alignment horizontal="center" wrapText="1"/>
    </xf>
    <xf numFmtId="1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49" fontId="0" fillId="0" borderId="0" xfId="0" applyNumberFormat="1" applyFill="1" applyAlignment="1">
      <alignment horizontal="left" wrapText="1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/>
    <xf numFmtId="3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0" xfId="2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2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13" fillId="0" borderId="0" xfId="0" applyFont="1" applyAlignment="1">
      <alignment horizontal="justify" vertical="center"/>
    </xf>
    <xf numFmtId="9" fontId="0" fillId="0" borderId="0" xfId="3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7" fillId="0" borderId="0" xfId="2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3" fontId="1" fillId="0" borderId="0" xfId="4" applyNumberFormat="1" applyFont="1" applyFill="1" applyAlignment="1">
      <alignment horizontal="center"/>
    </xf>
    <xf numFmtId="0" fontId="5" fillId="0" borderId="2" xfId="0" applyFont="1" applyBorder="1" applyAlignment="1">
      <alignment horizontal="left" wrapText="1"/>
    </xf>
    <xf numFmtId="1" fontId="1" fillId="0" borderId="0" xfId="4" applyNumberFormat="1" applyFont="1" applyFill="1" applyAlignment="1">
      <alignment horizontal="center"/>
    </xf>
    <xf numFmtId="3" fontId="5" fillId="0" borderId="0" xfId="0" applyNumberFormat="1" applyFont="1"/>
    <xf numFmtId="1" fontId="1" fillId="0" borderId="1" xfId="4" applyNumberFormat="1" applyFont="1" applyFill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Fill="1" applyAlignment="1">
      <alignment wrapText="1"/>
    </xf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1" fontId="5" fillId="0" borderId="0" xfId="0" applyNumberFormat="1" applyFont="1"/>
    <xf numFmtId="166" fontId="1" fillId="0" borderId="0" xfId="4" applyNumberFormat="1" applyFont="1" applyFill="1" applyAlignment="1">
      <alignment horizontal="center"/>
    </xf>
    <xf numFmtId="1" fontId="1" fillId="0" borderId="0" xfId="4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3" fillId="0" borderId="0" xfId="2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3" fillId="0" borderId="0" xfId="2" applyBorder="1" applyAlignment="1">
      <alignment horizontal="center" vertical="center"/>
    </xf>
    <xf numFmtId="0" fontId="3" fillId="0" borderId="0" xfId="2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Fill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wrapText="1"/>
    </xf>
  </cellXfs>
  <cellStyles count="5">
    <cellStyle name="Hyperlänk" xfId="2" builtinId="8"/>
    <cellStyle name="Normal" xfId="0" builtinId="0"/>
    <cellStyle name="Normal 2" xfId="1" xr:uid="{00000000-0005-0000-0000-000002000000}"/>
    <cellStyle name="Normal 2 2" xfId="4" xr:uid="{00000000-0005-0000-0000-000003000000}"/>
    <cellStyle name="Pro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504825</xdr:colOff>
      <xdr:row>9</xdr:row>
      <xdr:rowOff>28575</xdr:rowOff>
    </xdr:from>
    <xdr:ext cx="4787735" cy="628650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" y="1485900"/>
          <a:ext cx="4787735" cy="62865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1</xdr:col>
      <xdr:colOff>561974</xdr:colOff>
      <xdr:row>0</xdr:row>
      <xdr:rowOff>343263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5725"/>
          <a:ext cx="990599" cy="25753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1</xdr:col>
      <xdr:colOff>561974</xdr:colOff>
      <xdr:row>0</xdr:row>
      <xdr:rowOff>343263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5725"/>
          <a:ext cx="990599" cy="25753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2</xdr:col>
      <xdr:colOff>28575</xdr:colOff>
      <xdr:row>0</xdr:row>
      <xdr:rowOff>342901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675"/>
          <a:ext cx="1038225" cy="27622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2</xdr:col>
      <xdr:colOff>47625</xdr:colOff>
      <xdr:row>0</xdr:row>
      <xdr:rowOff>361951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675"/>
          <a:ext cx="1057275" cy="29527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2</xdr:col>
      <xdr:colOff>19049</xdr:colOff>
      <xdr:row>0</xdr:row>
      <xdr:rowOff>333738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6200"/>
          <a:ext cx="990599" cy="25753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561974</xdr:colOff>
      <xdr:row>0</xdr:row>
      <xdr:rowOff>314688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7150"/>
          <a:ext cx="990599" cy="25753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1</xdr:col>
      <xdr:colOff>485774</xdr:colOff>
      <xdr:row>0</xdr:row>
      <xdr:rowOff>352788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0"/>
          <a:ext cx="990599" cy="25753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95250</xdr:rowOff>
    </xdr:from>
    <xdr:ext cx="1019174" cy="257538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0"/>
          <a:ext cx="1019174" cy="257538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1</xdr:col>
      <xdr:colOff>485774</xdr:colOff>
      <xdr:row>0</xdr:row>
      <xdr:rowOff>352788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0"/>
          <a:ext cx="1003934" cy="25753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1</xdr:col>
      <xdr:colOff>485774</xdr:colOff>
      <xdr:row>0</xdr:row>
      <xdr:rowOff>352788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0"/>
          <a:ext cx="1003934" cy="2575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2248785" cy="295275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2248785" cy="295275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1</xdr:col>
      <xdr:colOff>485774</xdr:colOff>
      <xdr:row>0</xdr:row>
      <xdr:rowOff>352788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0"/>
          <a:ext cx="1003934" cy="25753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1</xdr:col>
      <xdr:colOff>485774</xdr:colOff>
      <xdr:row>0</xdr:row>
      <xdr:rowOff>352788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0"/>
          <a:ext cx="1003934" cy="257538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295274</xdr:colOff>
      <xdr:row>0</xdr:row>
      <xdr:rowOff>324213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675"/>
          <a:ext cx="990599" cy="257538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266699</xdr:colOff>
      <xdr:row>0</xdr:row>
      <xdr:rowOff>324213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675"/>
          <a:ext cx="990599" cy="257538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323849</xdr:colOff>
      <xdr:row>0</xdr:row>
      <xdr:rowOff>324213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675"/>
          <a:ext cx="1022349" cy="25753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95251</xdr:rowOff>
    </xdr:from>
    <xdr:to>
      <xdr:col>0</xdr:col>
      <xdr:colOff>1028699</xdr:colOff>
      <xdr:row>0</xdr:row>
      <xdr:rowOff>381001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990599" cy="285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76202</xdr:rowOff>
    </xdr:from>
    <xdr:to>
      <xdr:col>1</xdr:col>
      <xdr:colOff>800100</xdr:colOff>
      <xdr:row>0</xdr:row>
      <xdr:rowOff>333376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76202"/>
          <a:ext cx="990599" cy="257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66676</xdr:rowOff>
    </xdr:from>
    <xdr:to>
      <xdr:col>1</xdr:col>
      <xdr:colOff>571500</xdr:colOff>
      <xdr:row>0</xdr:row>
      <xdr:rowOff>324214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66676"/>
          <a:ext cx="990599" cy="2575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571499</xdr:colOff>
      <xdr:row>0</xdr:row>
      <xdr:rowOff>314688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990599" cy="2575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561974</xdr:colOff>
      <xdr:row>0</xdr:row>
      <xdr:rowOff>324213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675"/>
          <a:ext cx="990599" cy="2575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561974</xdr:colOff>
      <xdr:row>0</xdr:row>
      <xdr:rowOff>324213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675"/>
          <a:ext cx="990599" cy="2575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76200</xdr:rowOff>
    </xdr:from>
    <xdr:to>
      <xdr:col>1</xdr:col>
      <xdr:colOff>561974</xdr:colOff>
      <xdr:row>0</xdr:row>
      <xdr:rowOff>333738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76200"/>
          <a:ext cx="990599" cy="25753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1</xdr:col>
      <xdr:colOff>571499</xdr:colOff>
      <xdr:row>0</xdr:row>
      <xdr:rowOff>333738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6200"/>
          <a:ext cx="990599" cy="257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ulf.guttormsson@can.se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2:A21"/>
  <sheetViews>
    <sheetView showFormulas="1" tabSelected="1" workbookViewId="0">
      <selection activeCell="A3" sqref="A3"/>
    </sheetView>
  </sheetViews>
  <sheetFormatPr defaultColWidth="9.140625" defaultRowHeight="12.75" x14ac:dyDescent="0.2"/>
  <cols>
    <col min="1" max="1" width="51.42578125" style="32" customWidth="1"/>
    <col min="2" max="16384" width="9.140625" style="32"/>
  </cols>
  <sheetData>
    <row r="2" spans="1:1" s="41" customFormat="1" x14ac:dyDescent="0.2"/>
    <row r="7" spans="1:1" s="15" customFormat="1" x14ac:dyDescent="0.2">
      <c r="A7" s="15" t="s">
        <v>13</v>
      </c>
    </row>
    <row r="8" spans="1:1" s="15" customFormat="1" x14ac:dyDescent="0.2"/>
    <row r="19" spans="1:1" x14ac:dyDescent="0.2">
      <c r="A19" s="33" t="s">
        <v>84</v>
      </c>
    </row>
    <row r="20" spans="1:1" x14ac:dyDescent="0.2">
      <c r="A20" s="49" t="s">
        <v>85</v>
      </c>
    </row>
    <row r="21" spans="1:1" x14ac:dyDescent="0.2">
      <c r="A21" s="49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7"/>
  <sheetViews>
    <sheetView workbookViewId="0">
      <pane ySplit="4" topLeftCell="A5" activePane="bottomLeft" state="frozen"/>
      <selection activeCell="M17" sqref="M17"/>
      <selection pane="bottomLeft" activeCell="A26" sqref="A26"/>
    </sheetView>
  </sheetViews>
  <sheetFormatPr defaultColWidth="9.140625" defaultRowHeight="12.75" x14ac:dyDescent="0.2"/>
  <cols>
    <col min="1" max="1" width="6.7109375" style="18" customWidth="1"/>
    <col min="2" max="4" width="8.7109375" style="16" customWidth="1"/>
    <col min="5" max="5" width="6.7109375" style="16" customWidth="1"/>
    <col min="6" max="6" width="2.7109375" style="16" customWidth="1"/>
    <col min="7" max="7" width="6.7109375" style="16" customWidth="1"/>
    <col min="8" max="9" width="8.7109375" style="16" customWidth="1"/>
    <col min="10" max="10" width="9.7109375" style="16" customWidth="1"/>
    <col min="11" max="16384" width="9.140625" style="15"/>
  </cols>
  <sheetData>
    <row r="1" spans="1:13" ht="30" customHeight="1" x14ac:dyDescent="0.2">
      <c r="K1" s="149" t="s">
        <v>26</v>
      </c>
      <c r="L1" s="150"/>
      <c r="M1" s="150"/>
    </row>
    <row r="2" spans="1:13" ht="45" customHeight="1" x14ac:dyDescent="0.2">
      <c r="A2" s="158" t="s">
        <v>55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3" ht="15" customHeight="1" x14ac:dyDescent="0.2">
      <c r="A3" s="20"/>
      <c r="B3" s="157" t="s">
        <v>8</v>
      </c>
      <c r="C3" s="154" t="s">
        <v>2</v>
      </c>
      <c r="D3" s="154"/>
      <c r="E3" s="157" t="s">
        <v>5</v>
      </c>
      <c r="F3" s="157"/>
      <c r="G3" s="157"/>
      <c r="H3" s="154" t="s">
        <v>3</v>
      </c>
      <c r="I3" s="154"/>
      <c r="J3" s="157" t="s">
        <v>9</v>
      </c>
    </row>
    <row r="4" spans="1:13" ht="30" customHeight="1" x14ac:dyDescent="0.2">
      <c r="A4" s="17"/>
      <c r="B4" s="156"/>
      <c r="C4" s="83" t="s">
        <v>0</v>
      </c>
      <c r="D4" s="83" t="s">
        <v>4</v>
      </c>
      <c r="E4" s="156"/>
      <c r="F4" s="156"/>
      <c r="G4" s="156"/>
      <c r="H4" s="83" t="s">
        <v>6</v>
      </c>
      <c r="I4" s="83" t="s">
        <v>7</v>
      </c>
      <c r="J4" s="156"/>
    </row>
    <row r="5" spans="1:13" ht="6" customHeight="1" x14ac:dyDescent="0.2">
      <c r="A5" s="15"/>
      <c r="B5" s="82"/>
      <c r="C5" s="82"/>
      <c r="D5" s="82"/>
      <c r="E5" s="82"/>
      <c r="F5" s="82"/>
      <c r="G5" s="82"/>
      <c r="H5" s="82"/>
      <c r="I5" s="82"/>
      <c r="J5" s="82"/>
    </row>
    <row r="6" spans="1:13" ht="12.75" customHeight="1" x14ac:dyDescent="0.2">
      <c r="A6" s="18">
        <v>2000</v>
      </c>
      <c r="B6" s="19">
        <v>21</v>
      </c>
      <c r="C6" s="19">
        <v>19</v>
      </c>
      <c r="D6" s="19">
        <v>90</v>
      </c>
      <c r="E6" s="19">
        <v>80</v>
      </c>
      <c r="F6" s="19" t="s">
        <v>1</v>
      </c>
      <c r="G6" s="19">
        <v>250</v>
      </c>
      <c r="H6" s="19">
        <v>159</v>
      </c>
      <c r="I6" s="19">
        <v>150</v>
      </c>
      <c r="J6" s="19">
        <v>192.24339557532304</v>
      </c>
    </row>
    <row r="7" spans="1:13" ht="12.75" customHeight="1" x14ac:dyDescent="0.2">
      <c r="A7" s="18">
        <v>2001</v>
      </c>
      <c r="B7" s="19">
        <v>42</v>
      </c>
      <c r="C7" s="19">
        <v>40</v>
      </c>
      <c r="D7" s="19">
        <v>95</v>
      </c>
      <c r="E7" s="19">
        <v>80</v>
      </c>
      <c r="F7" s="19" t="s">
        <v>1</v>
      </c>
      <c r="G7" s="19">
        <v>200</v>
      </c>
      <c r="H7" s="19">
        <v>144</v>
      </c>
      <c r="I7" s="19">
        <v>150</v>
      </c>
      <c r="J7" s="19">
        <v>187.72323935751993</v>
      </c>
    </row>
    <row r="8" spans="1:13" ht="12.75" customHeight="1" x14ac:dyDescent="0.2">
      <c r="A8" s="18">
        <v>2002</v>
      </c>
      <c r="B8" s="19">
        <v>39</v>
      </c>
      <c r="C8" s="19">
        <v>36</v>
      </c>
      <c r="D8" s="19">
        <v>92</v>
      </c>
      <c r="E8" s="19">
        <v>100</v>
      </c>
      <c r="F8" s="19" t="s">
        <v>1</v>
      </c>
      <c r="G8" s="19">
        <v>200</v>
      </c>
      <c r="H8" s="19">
        <v>137</v>
      </c>
      <c r="I8" s="19">
        <v>150</v>
      </c>
      <c r="J8" s="19">
        <v>183.76030786146234</v>
      </c>
    </row>
    <row r="9" spans="1:13" ht="12.75" customHeight="1" x14ac:dyDescent="0.2">
      <c r="A9" s="18">
        <v>2003</v>
      </c>
      <c r="B9" s="19">
        <v>42</v>
      </c>
      <c r="C9" s="19">
        <v>41</v>
      </c>
      <c r="D9" s="19">
        <v>98</v>
      </c>
      <c r="E9" s="19">
        <v>60</v>
      </c>
      <c r="F9" s="19" t="s">
        <v>1</v>
      </c>
      <c r="G9" s="19">
        <v>200</v>
      </c>
      <c r="H9" s="19">
        <v>130</v>
      </c>
      <c r="I9" s="19">
        <v>125</v>
      </c>
      <c r="J9" s="19">
        <v>150.23731616986083</v>
      </c>
    </row>
    <row r="10" spans="1:13" ht="12.75" customHeight="1" x14ac:dyDescent="0.2">
      <c r="A10" s="18">
        <v>2004</v>
      </c>
      <c r="B10" s="19">
        <v>42</v>
      </c>
      <c r="C10" s="19">
        <v>40</v>
      </c>
      <c r="D10" s="19">
        <v>95</v>
      </c>
      <c r="E10" s="19">
        <v>70</v>
      </c>
      <c r="F10" s="19" t="s">
        <v>1</v>
      </c>
      <c r="G10" s="19">
        <v>200</v>
      </c>
      <c r="H10" s="19">
        <v>120</v>
      </c>
      <c r="I10" s="19">
        <v>122</v>
      </c>
      <c r="J10" s="19">
        <v>146.09056387475817</v>
      </c>
    </row>
    <row r="11" spans="1:13" ht="12.75" customHeight="1" x14ac:dyDescent="0.2">
      <c r="A11" s="18">
        <v>2005</v>
      </c>
      <c r="B11" s="19">
        <v>42</v>
      </c>
      <c r="C11" s="19">
        <v>41</v>
      </c>
      <c r="D11" s="19">
        <v>98</v>
      </c>
      <c r="E11" s="19">
        <v>60</v>
      </c>
      <c r="F11" s="19" t="s">
        <v>1</v>
      </c>
      <c r="G11" s="19">
        <v>150</v>
      </c>
      <c r="H11" s="19">
        <v>108</v>
      </c>
      <c r="I11" s="19">
        <v>100</v>
      </c>
      <c r="J11" s="19">
        <v>119.20402268107412</v>
      </c>
    </row>
    <row r="12" spans="1:13" ht="12.75" customHeight="1" x14ac:dyDescent="0.2">
      <c r="A12" s="18">
        <v>2006</v>
      </c>
      <c r="B12" s="19">
        <v>42</v>
      </c>
      <c r="C12" s="19">
        <v>30</v>
      </c>
      <c r="D12" s="19">
        <v>71</v>
      </c>
      <c r="E12" s="19">
        <v>50</v>
      </c>
      <c r="F12" s="19" t="s">
        <v>1</v>
      </c>
      <c r="G12" s="19">
        <v>150</v>
      </c>
      <c r="H12" s="19">
        <v>104</v>
      </c>
      <c r="I12" s="19">
        <v>100</v>
      </c>
      <c r="J12" s="19">
        <v>117.60607979734007</v>
      </c>
    </row>
    <row r="13" spans="1:13" ht="12.75" customHeight="1" x14ac:dyDescent="0.2">
      <c r="A13" s="18">
        <v>2007</v>
      </c>
      <c r="B13" s="19">
        <v>40</v>
      </c>
      <c r="C13" s="19">
        <v>32</v>
      </c>
      <c r="D13" s="19">
        <v>80</v>
      </c>
      <c r="E13" s="19">
        <v>50</v>
      </c>
      <c r="F13" s="19" t="s">
        <v>1</v>
      </c>
      <c r="G13" s="19">
        <v>200</v>
      </c>
      <c r="H13" s="19">
        <v>106</v>
      </c>
      <c r="I13" s="19">
        <v>100</v>
      </c>
      <c r="J13" s="19">
        <v>115.05972255688273</v>
      </c>
    </row>
    <row r="14" spans="1:13" ht="12.75" customHeight="1" x14ac:dyDescent="0.2">
      <c r="A14" s="18">
        <v>2008</v>
      </c>
      <c r="B14" s="19">
        <v>42</v>
      </c>
      <c r="C14" s="19">
        <v>28</v>
      </c>
      <c r="D14" s="19">
        <v>67</v>
      </c>
      <c r="E14" s="19">
        <v>70</v>
      </c>
      <c r="F14" s="19" t="s">
        <v>1</v>
      </c>
      <c r="G14" s="19">
        <v>150</v>
      </c>
      <c r="H14" s="19">
        <v>112</v>
      </c>
      <c r="I14" s="19">
        <v>105</v>
      </c>
      <c r="J14" s="19">
        <v>116.79633943427621</v>
      </c>
    </row>
    <row r="15" spans="1:13" ht="12.75" customHeight="1" x14ac:dyDescent="0.2">
      <c r="A15" s="18">
        <v>2009</v>
      </c>
      <c r="B15" s="19">
        <v>42</v>
      </c>
      <c r="C15" s="19">
        <v>22</v>
      </c>
      <c r="D15" s="19">
        <v>55</v>
      </c>
      <c r="E15" s="19">
        <v>50</v>
      </c>
      <c r="F15" s="19" t="s">
        <v>1</v>
      </c>
      <c r="G15" s="19">
        <v>200</v>
      </c>
      <c r="H15" s="19">
        <v>117</v>
      </c>
      <c r="I15" s="19">
        <v>117</v>
      </c>
      <c r="J15" s="19">
        <v>130.79301695595464</v>
      </c>
    </row>
    <row r="16" spans="1:13" ht="12.75" customHeight="1" x14ac:dyDescent="0.2">
      <c r="A16" s="18">
        <v>2010</v>
      </c>
      <c r="B16" s="19">
        <v>41</v>
      </c>
      <c r="C16" s="19">
        <v>20</v>
      </c>
      <c r="D16" s="19">
        <v>48.780487804878049</v>
      </c>
      <c r="E16" s="19">
        <v>70</v>
      </c>
      <c r="F16" s="19" t="s">
        <v>1</v>
      </c>
      <c r="G16" s="19">
        <v>155</v>
      </c>
      <c r="H16" s="19">
        <v>116</v>
      </c>
      <c r="I16" s="19">
        <v>120</v>
      </c>
      <c r="J16" s="19">
        <v>132.61215988362483</v>
      </c>
    </row>
    <row r="17" spans="1:11" ht="12.75" customHeight="1" x14ac:dyDescent="0.2">
      <c r="A17" s="18">
        <v>2011</v>
      </c>
      <c r="B17" s="19">
        <v>42</v>
      </c>
      <c r="C17" s="19">
        <v>15</v>
      </c>
      <c r="D17" s="19">
        <v>36</v>
      </c>
      <c r="E17" s="19">
        <v>100</v>
      </c>
      <c r="F17" s="19" t="s">
        <v>1</v>
      </c>
      <c r="G17" s="19">
        <v>175</v>
      </c>
      <c r="H17" s="19">
        <v>117</v>
      </c>
      <c r="I17" s="19">
        <v>115</v>
      </c>
      <c r="J17" s="19">
        <v>123.43030536557171</v>
      </c>
    </row>
    <row r="18" spans="1:11" ht="12.75" customHeight="1" x14ac:dyDescent="0.2">
      <c r="A18" s="18">
        <v>2012</v>
      </c>
      <c r="B18" s="19">
        <v>42</v>
      </c>
      <c r="C18" s="19">
        <v>12</v>
      </c>
      <c r="D18" s="19">
        <v>28.571428571428569</v>
      </c>
      <c r="E18" s="19">
        <v>75</v>
      </c>
      <c r="F18" s="19" t="s">
        <v>1</v>
      </c>
      <c r="G18" s="19">
        <v>200</v>
      </c>
      <c r="H18" s="19">
        <v>129.16999999999999</v>
      </c>
      <c r="I18" s="19">
        <v>125</v>
      </c>
      <c r="J18" s="19">
        <v>132.98058561425844</v>
      </c>
    </row>
    <row r="19" spans="1:11" ht="12.75" customHeight="1" x14ac:dyDescent="0.2">
      <c r="A19" s="18">
        <v>2013</v>
      </c>
      <c r="B19" s="19">
        <v>42</v>
      </c>
      <c r="C19" s="19">
        <v>16</v>
      </c>
      <c r="D19" s="19">
        <v>38</v>
      </c>
      <c r="E19" s="19">
        <v>70</v>
      </c>
      <c r="F19" s="19" t="s">
        <v>1</v>
      </c>
      <c r="G19" s="19">
        <v>400</v>
      </c>
      <c r="H19" s="19">
        <v>137.19</v>
      </c>
      <c r="I19" s="19">
        <v>110</v>
      </c>
      <c r="J19" s="19">
        <v>117.07508119467619</v>
      </c>
    </row>
    <row r="20" spans="1:11" ht="12.75" customHeight="1" x14ac:dyDescent="0.2">
      <c r="A20" s="18">
        <v>2014</v>
      </c>
      <c r="B20" s="19">
        <v>41</v>
      </c>
      <c r="C20" s="19">
        <v>19</v>
      </c>
      <c r="D20" s="19">
        <v>46.341463414634148</v>
      </c>
      <c r="E20" s="19">
        <v>60</v>
      </c>
      <c r="F20" s="19" t="s">
        <v>1</v>
      </c>
      <c r="G20" s="19">
        <v>225</v>
      </c>
      <c r="H20" s="19">
        <v>129</v>
      </c>
      <c r="I20" s="19">
        <v>125</v>
      </c>
      <c r="J20" s="19">
        <v>133.28176337363232</v>
      </c>
    </row>
    <row r="21" spans="1:11" ht="12.75" customHeight="1" x14ac:dyDescent="0.2">
      <c r="A21" s="18">
        <v>2015</v>
      </c>
      <c r="B21" s="19">
        <v>47</v>
      </c>
      <c r="C21" s="19">
        <v>23</v>
      </c>
      <c r="D21" s="19">
        <v>49</v>
      </c>
      <c r="E21" s="19">
        <v>50</v>
      </c>
      <c r="F21" s="19" t="s">
        <v>1</v>
      </c>
      <c r="G21" s="19">
        <v>250</v>
      </c>
      <c r="H21" s="19">
        <v>128</v>
      </c>
      <c r="I21" s="19">
        <v>112.5</v>
      </c>
      <c r="J21" s="19">
        <v>120.00718046912397</v>
      </c>
    </row>
    <row r="22" spans="1:11" ht="12.75" customHeight="1" x14ac:dyDescent="0.2">
      <c r="A22" s="18">
        <v>2016</v>
      </c>
      <c r="B22" s="19">
        <v>49</v>
      </c>
      <c r="C22" s="58">
        <v>26</v>
      </c>
      <c r="D22" s="26">
        <v>53.061224489795919</v>
      </c>
      <c r="E22" s="19">
        <v>30</v>
      </c>
      <c r="F22" s="19" t="s">
        <v>1</v>
      </c>
      <c r="G22" s="19">
        <v>250</v>
      </c>
      <c r="H22" s="19">
        <v>125.96</v>
      </c>
      <c r="I22" s="19">
        <v>106.25</v>
      </c>
      <c r="J22" s="19">
        <v>112.23690863698133</v>
      </c>
    </row>
    <row r="23" spans="1:11" ht="12.75" customHeight="1" x14ac:dyDescent="0.2">
      <c r="A23" s="52">
        <v>2017</v>
      </c>
      <c r="B23" s="53">
        <v>54</v>
      </c>
      <c r="C23" s="58">
        <v>37</v>
      </c>
      <c r="D23" s="26">
        <v>69</v>
      </c>
      <c r="E23" s="53">
        <v>10</v>
      </c>
      <c r="F23" s="53" t="s">
        <v>1</v>
      </c>
      <c r="G23" s="53">
        <v>350</v>
      </c>
      <c r="H23" s="53">
        <v>126.22</v>
      </c>
      <c r="I23" s="53">
        <v>110</v>
      </c>
      <c r="J23" s="53">
        <v>114.14920368818106</v>
      </c>
    </row>
    <row r="24" spans="1:11" ht="12.75" customHeight="1" x14ac:dyDescent="0.2">
      <c r="A24" s="52">
        <v>2018</v>
      </c>
      <c r="B24" s="53">
        <v>53</v>
      </c>
      <c r="C24" s="58">
        <v>37</v>
      </c>
      <c r="D24" s="26">
        <v>70</v>
      </c>
      <c r="E24" s="53">
        <v>20</v>
      </c>
      <c r="F24" s="53" t="s">
        <v>1</v>
      </c>
      <c r="G24" s="53">
        <v>250</v>
      </c>
      <c r="H24" s="53">
        <v>141.78</v>
      </c>
      <c r="I24" s="53">
        <v>150</v>
      </c>
      <c r="J24" s="53">
        <v>152.67661388550547</v>
      </c>
    </row>
    <row r="25" spans="1:11" ht="12.75" customHeight="1" x14ac:dyDescent="0.2">
      <c r="A25" s="52">
        <v>2019</v>
      </c>
      <c r="B25" s="53">
        <v>49</v>
      </c>
      <c r="C25" s="58">
        <v>35</v>
      </c>
      <c r="D25" s="26">
        <v>71</v>
      </c>
      <c r="E25" s="53">
        <v>25</v>
      </c>
      <c r="F25" s="53" t="s">
        <v>1</v>
      </c>
      <c r="G25" s="53">
        <v>200</v>
      </c>
      <c r="H25" s="53">
        <v>137.43</v>
      </c>
      <c r="I25" s="53">
        <v>150</v>
      </c>
      <c r="J25" s="53">
        <v>150</v>
      </c>
    </row>
    <row r="26" spans="1:11" ht="6" customHeight="1" x14ac:dyDescent="0.2">
      <c r="A26" s="42"/>
      <c r="B26" s="84"/>
      <c r="C26" s="84"/>
      <c r="D26" s="84"/>
      <c r="E26" s="84"/>
      <c r="F26" s="84"/>
      <c r="G26" s="84"/>
      <c r="H26" s="84"/>
      <c r="I26" s="84"/>
      <c r="J26" s="84"/>
      <c r="K26" s="16"/>
    </row>
    <row r="27" spans="1:11" ht="15" customHeight="1" x14ac:dyDescent="0.2">
      <c r="A27" s="152" t="s">
        <v>24</v>
      </c>
      <c r="B27" s="153"/>
      <c r="C27" s="153"/>
      <c r="D27" s="153"/>
      <c r="E27" s="153"/>
      <c r="F27" s="153"/>
      <c r="G27" s="153"/>
      <c r="H27" s="153"/>
      <c r="I27" s="153"/>
      <c r="J27" s="153"/>
    </row>
  </sheetData>
  <mergeCells count="8">
    <mergeCell ref="K1:M1"/>
    <mergeCell ref="A27:J27"/>
    <mergeCell ref="A2:J2"/>
    <mergeCell ref="C3:D3"/>
    <mergeCell ref="E3:G4"/>
    <mergeCell ref="H3:I3"/>
    <mergeCell ref="J3:J4"/>
    <mergeCell ref="B3:B4"/>
  </mergeCells>
  <hyperlinks>
    <hyperlink ref="K1:M1" location="Innehåll!A1" display="Till innehållsförteckningen" xr:uid="{00000000-0004-0000-0900-000000000000}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7"/>
  <sheetViews>
    <sheetView workbookViewId="0">
      <pane ySplit="4" topLeftCell="A5" activePane="bottomLeft" state="frozen"/>
      <selection activeCell="M17" sqref="M17"/>
      <selection pane="bottomLeft" activeCell="A26" sqref="A26"/>
    </sheetView>
  </sheetViews>
  <sheetFormatPr defaultColWidth="9.140625" defaultRowHeight="12.75" x14ac:dyDescent="0.2"/>
  <cols>
    <col min="1" max="1" width="6.7109375" style="18" customWidth="1"/>
    <col min="2" max="4" width="8.7109375" style="16" customWidth="1"/>
    <col min="5" max="5" width="6.7109375" style="16" customWidth="1"/>
    <col min="6" max="6" width="2.7109375" style="16" customWidth="1"/>
    <col min="7" max="7" width="6.7109375" style="16" customWidth="1"/>
    <col min="8" max="9" width="8.7109375" style="16" customWidth="1"/>
    <col min="10" max="10" width="9.7109375" style="16" customWidth="1"/>
    <col min="11" max="16384" width="9.140625" style="15"/>
  </cols>
  <sheetData>
    <row r="1" spans="1:13" ht="30" customHeight="1" x14ac:dyDescent="0.2">
      <c r="K1" s="149" t="s">
        <v>26</v>
      </c>
      <c r="L1" s="150"/>
      <c r="M1" s="150"/>
    </row>
    <row r="2" spans="1:13" ht="45" customHeight="1" x14ac:dyDescent="0.2">
      <c r="A2" s="158" t="s">
        <v>54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3" ht="15" customHeight="1" x14ac:dyDescent="0.2">
      <c r="A3" s="20"/>
      <c r="B3" s="157" t="s">
        <v>8</v>
      </c>
      <c r="C3" s="154" t="s">
        <v>2</v>
      </c>
      <c r="D3" s="154"/>
      <c r="E3" s="157" t="s">
        <v>5</v>
      </c>
      <c r="F3" s="157"/>
      <c r="G3" s="157"/>
      <c r="H3" s="154" t="s">
        <v>3</v>
      </c>
      <c r="I3" s="154"/>
      <c r="J3" s="157" t="s">
        <v>9</v>
      </c>
    </row>
    <row r="4" spans="1:13" ht="30" customHeight="1" x14ac:dyDescent="0.2">
      <c r="A4" s="17"/>
      <c r="B4" s="156"/>
      <c r="C4" s="83" t="s">
        <v>0</v>
      </c>
      <c r="D4" s="83" t="s">
        <v>4</v>
      </c>
      <c r="E4" s="156"/>
      <c r="F4" s="156"/>
      <c r="G4" s="156"/>
      <c r="H4" s="83" t="s">
        <v>6</v>
      </c>
      <c r="I4" s="83" t="s">
        <v>7</v>
      </c>
      <c r="J4" s="156"/>
    </row>
    <row r="5" spans="1:13" ht="6" customHeight="1" x14ac:dyDescent="0.2">
      <c r="A5" s="15"/>
      <c r="B5" s="82"/>
      <c r="C5" s="82"/>
      <c r="D5" s="82"/>
      <c r="E5" s="82"/>
      <c r="F5" s="82"/>
      <c r="G5" s="82"/>
      <c r="H5" s="82"/>
      <c r="I5" s="82"/>
      <c r="J5" s="82"/>
    </row>
    <row r="6" spans="1:13" ht="12.75" customHeight="1" x14ac:dyDescent="0.2">
      <c r="A6" s="18">
        <v>2000</v>
      </c>
      <c r="B6" s="19">
        <v>21</v>
      </c>
      <c r="C6" s="19">
        <v>9</v>
      </c>
      <c r="D6" s="19">
        <v>43</v>
      </c>
      <c r="E6" s="19">
        <v>50</v>
      </c>
      <c r="F6" s="19" t="s">
        <v>1</v>
      </c>
      <c r="G6" s="19">
        <v>200</v>
      </c>
      <c r="H6" s="19">
        <v>103</v>
      </c>
      <c r="I6" s="19">
        <v>80</v>
      </c>
      <c r="J6" s="19">
        <v>102.52981097350562</v>
      </c>
    </row>
    <row r="7" spans="1:13" ht="12.75" customHeight="1" x14ac:dyDescent="0.2">
      <c r="A7" s="18">
        <v>2001</v>
      </c>
      <c r="B7" s="19">
        <v>42</v>
      </c>
      <c r="C7" s="19">
        <v>15</v>
      </c>
      <c r="D7" s="19">
        <v>36</v>
      </c>
      <c r="E7" s="19">
        <v>50</v>
      </c>
      <c r="F7" s="19" t="s">
        <v>1</v>
      </c>
      <c r="G7" s="19">
        <v>130</v>
      </c>
      <c r="H7" s="19">
        <v>87</v>
      </c>
      <c r="I7" s="19">
        <v>100</v>
      </c>
      <c r="J7" s="19">
        <v>125.14882623834663</v>
      </c>
    </row>
    <row r="8" spans="1:13" ht="12.75" customHeight="1" x14ac:dyDescent="0.2">
      <c r="A8" s="18">
        <v>2002</v>
      </c>
      <c r="B8" s="19">
        <v>39</v>
      </c>
      <c r="C8" s="19">
        <v>16</v>
      </c>
      <c r="D8" s="19">
        <v>41</v>
      </c>
      <c r="E8" s="19">
        <v>50</v>
      </c>
      <c r="F8" s="19" t="s">
        <v>1</v>
      </c>
      <c r="G8" s="19">
        <v>150</v>
      </c>
      <c r="H8" s="19">
        <v>96</v>
      </c>
      <c r="I8" s="19">
        <v>100</v>
      </c>
      <c r="J8" s="19">
        <v>122.50687190764155</v>
      </c>
    </row>
    <row r="9" spans="1:13" ht="12.75" customHeight="1" x14ac:dyDescent="0.2">
      <c r="A9" s="18">
        <v>2003</v>
      </c>
      <c r="B9" s="19">
        <v>42</v>
      </c>
      <c r="C9" s="19">
        <v>14</v>
      </c>
      <c r="D9" s="19">
        <v>33</v>
      </c>
      <c r="E9" s="19">
        <v>50</v>
      </c>
      <c r="F9" s="19" t="s">
        <v>1</v>
      </c>
      <c r="G9" s="19">
        <v>100</v>
      </c>
      <c r="H9" s="19">
        <v>80</v>
      </c>
      <c r="I9" s="19">
        <v>90</v>
      </c>
      <c r="J9" s="19">
        <v>108.1708676422998</v>
      </c>
    </row>
    <row r="10" spans="1:13" ht="12.75" customHeight="1" x14ac:dyDescent="0.2">
      <c r="A10" s="18">
        <v>2004</v>
      </c>
      <c r="B10" s="19">
        <v>42</v>
      </c>
      <c r="C10" s="19">
        <v>10</v>
      </c>
      <c r="D10" s="19">
        <v>24</v>
      </c>
      <c r="E10" s="19">
        <v>50</v>
      </c>
      <c r="F10" s="19" t="s">
        <v>1</v>
      </c>
      <c r="G10" s="19">
        <v>100</v>
      </c>
      <c r="H10" s="19">
        <v>85</v>
      </c>
      <c r="I10" s="19">
        <v>90</v>
      </c>
      <c r="J10" s="19">
        <v>107.7717274485921</v>
      </c>
    </row>
    <row r="11" spans="1:13" ht="12.75" customHeight="1" x14ac:dyDescent="0.2">
      <c r="A11" s="18">
        <v>2005</v>
      </c>
      <c r="B11" s="19">
        <v>42</v>
      </c>
      <c r="C11" s="19">
        <v>4</v>
      </c>
      <c r="D11" s="19">
        <v>10</v>
      </c>
      <c r="E11" s="19">
        <v>50</v>
      </c>
      <c r="F11" s="19" t="s">
        <v>1</v>
      </c>
      <c r="G11" s="19">
        <v>70</v>
      </c>
      <c r="H11" s="19">
        <v>60</v>
      </c>
      <c r="I11" s="19">
        <v>60</v>
      </c>
      <c r="J11" s="19">
        <v>71.522413608644484</v>
      </c>
    </row>
    <row r="12" spans="1:13" ht="12.75" customHeight="1" x14ac:dyDescent="0.2">
      <c r="A12" s="18">
        <v>2006</v>
      </c>
      <c r="B12" s="19">
        <v>42</v>
      </c>
      <c r="C12" s="19">
        <v>4</v>
      </c>
      <c r="D12" s="19">
        <v>10</v>
      </c>
      <c r="E12" s="19">
        <v>70</v>
      </c>
      <c r="F12" s="19" t="s">
        <v>1</v>
      </c>
      <c r="G12" s="19">
        <v>100</v>
      </c>
      <c r="H12" s="19">
        <v>85</v>
      </c>
      <c r="I12" s="19">
        <v>85</v>
      </c>
      <c r="J12" s="19">
        <v>99.965167827739066</v>
      </c>
    </row>
    <row r="13" spans="1:13" ht="12.75" customHeight="1" x14ac:dyDescent="0.2">
      <c r="A13" s="18">
        <v>2007</v>
      </c>
      <c r="B13" s="19">
        <v>40</v>
      </c>
      <c r="C13" s="19">
        <v>9</v>
      </c>
      <c r="D13" s="19">
        <v>23</v>
      </c>
      <c r="E13" s="19">
        <v>70</v>
      </c>
      <c r="F13" s="19" t="s">
        <v>1</v>
      </c>
      <c r="G13" s="19">
        <v>150</v>
      </c>
      <c r="H13" s="19">
        <v>104</v>
      </c>
      <c r="I13" s="19">
        <v>100</v>
      </c>
      <c r="J13" s="19">
        <v>115.05972255688273</v>
      </c>
    </row>
    <row r="14" spans="1:13" ht="12.75" customHeight="1" x14ac:dyDescent="0.2">
      <c r="A14" s="18">
        <v>2008</v>
      </c>
      <c r="B14" s="19">
        <v>42</v>
      </c>
      <c r="C14" s="19">
        <v>6</v>
      </c>
      <c r="D14" s="19">
        <v>14</v>
      </c>
      <c r="E14" s="19">
        <v>100</v>
      </c>
      <c r="F14" s="19" t="s">
        <v>1</v>
      </c>
      <c r="G14" s="19">
        <v>175</v>
      </c>
      <c r="H14" s="19">
        <v>121</v>
      </c>
      <c r="I14" s="19">
        <v>112</v>
      </c>
      <c r="J14" s="19">
        <v>124.58276206322795</v>
      </c>
    </row>
    <row r="15" spans="1:13" ht="12.75" customHeight="1" x14ac:dyDescent="0.2">
      <c r="A15" s="18">
        <v>2009</v>
      </c>
      <c r="B15" s="19">
        <v>42</v>
      </c>
      <c r="C15" s="19">
        <v>8</v>
      </c>
      <c r="D15" s="19">
        <v>19</v>
      </c>
      <c r="E15" s="19">
        <v>90</v>
      </c>
      <c r="F15" s="19" t="s">
        <v>1</v>
      </c>
      <c r="G15" s="19">
        <v>150</v>
      </c>
      <c r="H15" s="19">
        <v>118</v>
      </c>
      <c r="I15" s="19">
        <v>112</v>
      </c>
      <c r="J15" s="19">
        <v>125.20357178689675</v>
      </c>
    </row>
    <row r="16" spans="1:13" ht="12.75" customHeight="1" x14ac:dyDescent="0.2">
      <c r="A16" s="18">
        <v>2010</v>
      </c>
      <c r="B16" s="19">
        <v>41</v>
      </c>
      <c r="C16" s="19">
        <v>8</v>
      </c>
      <c r="D16" s="19">
        <v>19.512195121951219</v>
      </c>
      <c r="E16" s="19">
        <v>100</v>
      </c>
      <c r="F16" s="19" t="s">
        <v>1</v>
      </c>
      <c r="G16" s="19">
        <v>130</v>
      </c>
      <c r="H16" s="19">
        <v>116</v>
      </c>
      <c r="I16" s="19">
        <v>122</v>
      </c>
      <c r="J16" s="19">
        <v>134.82236254835189</v>
      </c>
    </row>
    <row r="17" spans="1:11" ht="12.75" customHeight="1" x14ac:dyDescent="0.2">
      <c r="A17" s="18">
        <v>2011</v>
      </c>
      <c r="B17" s="19">
        <v>42</v>
      </c>
      <c r="C17" s="19">
        <v>7</v>
      </c>
      <c r="D17" s="19">
        <v>17</v>
      </c>
      <c r="E17" s="19">
        <v>100</v>
      </c>
      <c r="F17" s="19" t="s">
        <v>1</v>
      </c>
      <c r="G17" s="19">
        <v>200</v>
      </c>
      <c r="H17" s="19">
        <v>139</v>
      </c>
      <c r="I17" s="19">
        <v>125</v>
      </c>
      <c r="J17" s="19">
        <v>134.16337539736057</v>
      </c>
    </row>
    <row r="18" spans="1:11" ht="12.75" customHeight="1" x14ac:dyDescent="0.2">
      <c r="A18" s="18">
        <v>2012</v>
      </c>
      <c r="B18" s="19">
        <v>42</v>
      </c>
      <c r="C18" s="19">
        <v>5</v>
      </c>
      <c r="D18" s="19">
        <v>11.904761904761903</v>
      </c>
      <c r="E18" s="19">
        <v>100</v>
      </c>
      <c r="F18" s="19" t="s">
        <v>1</v>
      </c>
      <c r="G18" s="19">
        <v>125</v>
      </c>
      <c r="H18" s="19">
        <v>114</v>
      </c>
      <c r="I18" s="19">
        <v>120</v>
      </c>
      <c r="J18" s="19">
        <v>127.66136218968809</v>
      </c>
    </row>
    <row r="19" spans="1:11" ht="12.75" customHeight="1" x14ac:dyDescent="0.2">
      <c r="A19" s="18">
        <v>2013</v>
      </c>
      <c r="B19" s="19">
        <v>42</v>
      </c>
      <c r="C19" s="19">
        <v>5</v>
      </c>
      <c r="D19" s="19">
        <v>11.904761904761903</v>
      </c>
      <c r="E19" s="19">
        <v>100</v>
      </c>
      <c r="F19" s="19" t="s">
        <v>1</v>
      </c>
      <c r="G19" s="19">
        <v>200</v>
      </c>
      <c r="H19" s="19">
        <v>160</v>
      </c>
      <c r="I19" s="19">
        <v>200</v>
      </c>
      <c r="J19" s="19">
        <v>212.86378399032034</v>
      </c>
    </row>
    <row r="20" spans="1:11" ht="12.75" customHeight="1" x14ac:dyDescent="0.2">
      <c r="A20" s="18">
        <v>2014</v>
      </c>
      <c r="B20" s="19">
        <v>41</v>
      </c>
      <c r="C20" s="19">
        <v>3</v>
      </c>
      <c r="D20" s="19">
        <v>7.3170731707317067</v>
      </c>
      <c r="E20" s="19">
        <v>45</v>
      </c>
      <c r="F20" s="19" t="s">
        <v>1</v>
      </c>
      <c r="G20" s="19">
        <v>200</v>
      </c>
      <c r="H20" s="19">
        <v>98</v>
      </c>
      <c r="I20" s="19">
        <v>50</v>
      </c>
      <c r="J20" s="19">
        <v>53.312705349452926</v>
      </c>
    </row>
    <row r="21" spans="1:11" ht="12.75" customHeight="1" x14ac:dyDescent="0.2">
      <c r="A21" s="18">
        <v>2015</v>
      </c>
      <c r="B21" s="19">
        <v>47</v>
      </c>
      <c r="C21" s="19">
        <v>9</v>
      </c>
      <c r="D21" s="19">
        <v>19</v>
      </c>
      <c r="E21" s="19">
        <v>100</v>
      </c>
      <c r="F21" s="19" t="s">
        <v>1</v>
      </c>
      <c r="G21" s="19">
        <v>250</v>
      </c>
      <c r="H21" s="19">
        <v>139</v>
      </c>
      <c r="I21" s="19">
        <v>112.5</v>
      </c>
      <c r="J21" s="19">
        <v>120.00718046912397</v>
      </c>
    </row>
    <row r="22" spans="1:11" ht="12.75" customHeight="1" x14ac:dyDescent="0.2">
      <c r="A22" s="18">
        <v>2016</v>
      </c>
      <c r="B22" s="19">
        <v>49</v>
      </c>
      <c r="C22" s="58">
        <v>8</v>
      </c>
      <c r="D22" s="26">
        <v>16.326530612244898</v>
      </c>
      <c r="E22" s="19">
        <v>50</v>
      </c>
      <c r="F22" s="19" t="s">
        <v>1</v>
      </c>
      <c r="G22" s="19">
        <v>350</v>
      </c>
      <c r="H22" s="19">
        <v>154.96</v>
      </c>
      <c r="I22" s="19">
        <v>118.75</v>
      </c>
      <c r="J22" s="19">
        <v>125.44125082956737</v>
      </c>
    </row>
    <row r="23" spans="1:11" ht="12.75" customHeight="1" x14ac:dyDescent="0.2">
      <c r="A23" s="52">
        <v>2017</v>
      </c>
      <c r="B23" s="53">
        <v>54</v>
      </c>
      <c r="C23" s="58">
        <v>7</v>
      </c>
      <c r="D23" s="26">
        <v>13</v>
      </c>
      <c r="E23" s="53">
        <v>71</v>
      </c>
      <c r="F23" s="53" t="s">
        <v>1</v>
      </c>
      <c r="G23" s="53">
        <v>150</v>
      </c>
      <c r="H23" s="53">
        <v>113.71</v>
      </c>
      <c r="I23" s="53">
        <v>100</v>
      </c>
      <c r="J23" s="53">
        <v>103.77200335289187</v>
      </c>
    </row>
    <row r="24" spans="1:11" ht="12.75" customHeight="1" x14ac:dyDescent="0.2">
      <c r="A24" s="52">
        <v>2018</v>
      </c>
      <c r="B24" s="53">
        <v>53</v>
      </c>
      <c r="C24" s="58">
        <v>13</v>
      </c>
      <c r="D24" s="26">
        <v>25</v>
      </c>
      <c r="E24" s="53">
        <v>100</v>
      </c>
      <c r="F24" s="53" t="s">
        <v>1</v>
      </c>
      <c r="G24" s="53">
        <v>175</v>
      </c>
      <c r="H24" s="53">
        <v>136.15</v>
      </c>
      <c r="I24" s="53">
        <v>125</v>
      </c>
      <c r="J24" s="53">
        <v>127.23051157125457</v>
      </c>
    </row>
    <row r="25" spans="1:11" ht="12.75" customHeight="1" x14ac:dyDescent="0.2">
      <c r="A25" s="52">
        <v>2019</v>
      </c>
      <c r="B25" s="53">
        <v>49</v>
      </c>
      <c r="C25" s="58">
        <v>9</v>
      </c>
      <c r="D25" s="26">
        <v>18</v>
      </c>
      <c r="E25" s="53">
        <v>100</v>
      </c>
      <c r="F25" s="53" t="s">
        <v>1</v>
      </c>
      <c r="G25" s="53">
        <v>200</v>
      </c>
      <c r="H25" s="53">
        <v>134</v>
      </c>
      <c r="I25" s="53">
        <v>105</v>
      </c>
      <c r="J25" s="53">
        <v>105</v>
      </c>
    </row>
    <row r="26" spans="1:11" ht="6" customHeight="1" x14ac:dyDescent="0.2">
      <c r="A26" s="42"/>
      <c r="B26" s="84"/>
      <c r="C26" s="84"/>
      <c r="D26" s="84"/>
      <c r="E26" s="84"/>
      <c r="F26" s="84"/>
      <c r="G26" s="84"/>
      <c r="H26" s="84"/>
      <c r="I26" s="84"/>
      <c r="J26" s="84"/>
      <c r="K26" s="16"/>
    </row>
    <row r="27" spans="1:11" ht="15" customHeight="1" x14ac:dyDescent="0.2">
      <c r="A27" s="152" t="s">
        <v>24</v>
      </c>
      <c r="B27" s="153"/>
      <c r="C27" s="153"/>
      <c r="D27" s="153"/>
      <c r="E27" s="153"/>
      <c r="F27" s="153"/>
      <c r="G27" s="153"/>
      <c r="H27" s="153"/>
      <c r="I27" s="153"/>
      <c r="J27" s="153"/>
    </row>
  </sheetData>
  <mergeCells count="8">
    <mergeCell ref="K1:M1"/>
    <mergeCell ref="A27:J27"/>
    <mergeCell ref="A2:J2"/>
    <mergeCell ref="C3:D3"/>
    <mergeCell ref="E3:G4"/>
    <mergeCell ref="H3:I3"/>
    <mergeCell ref="J3:J4"/>
    <mergeCell ref="B3:B4"/>
  </mergeCells>
  <hyperlinks>
    <hyperlink ref="K1:M1" location="Innehåll!A1" display="Till innehållsförteckningen" xr:uid="{00000000-0004-0000-0A00-000000000000}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published="0"/>
  <dimension ref="A1:M11"/>
  <sheetViews>
    <sheetView workbookViewId="0">
      <selection activeCell="A2" sqref="A2:J2"/>
    </sheetView>
  </sheetViews>
  <sheetFormatPr defaultColWidth="9.140625" defaultRowHeight="12.75" x14ac:dyDescent="0.2"/>
  <cols>
    <col min="1" max="1" width="6.7109375" style="18" customWidth="1"/>
    <col min="2" max="4" width="8.7109375" style="16" customWidth="1"/>
    <col min="5" max="5" width="6.7109375" style="16" customWidth="1"/>
    <col min="6" max="6" width="2.7109375" style="16" customWidth="1"/>
    <col min="7" max="7" width="6.7109375" style="16" customWidth="1"/>
    <col min="8" max="9" width="8.7109375" style="16" customWidth="1"/>
    <col min="10" max="10" width="9.7109375" style="16" customWidth="1"/>
    <col min="11" max="16384" width="9.140625" style="15"/>
  </cols>
  <sheetData>
    <row r="1" spans="1:13" ht="30" customHeight="1" x14ac:dyDescent="0.2">
      <c r="K1" s="149" t="s">
        <v>26</v>
      </c>
      <c r="L1" s="150"/>
      <c r="M1" s="150"/>
    </row>
    <row r="2" spans="1:13" ht="30" customHeight="1" x14ac:dyDescent="0.2">
      <c r="A2" s="158" t="s">
        <v>61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3" ht="15" customHeight="1" x14ac:dyDescent="0.2">
      <c r="A3" s="20"/>
      <c r="B3" s="157" t="s">
        <v>8</v>
      </c>
      <c r="C3" s="154" t="s">
        <v>2</v>
      </c>
      <c r="D3" s="154"/>
      <c r="E3" s="157" t="s">
        <v>5</v>
      </c>
      <c r="F3" s="157"/>
      <c r="G3" s="157"/>
      <c r="H3" s="154" t="s">
        <v>42</v>
      </c>
      <c r="I3" s="154"/>
      <c r="J3" s="157" t="s">
        <v>9</v>
      </c>
    </row>
    <row r="4" spans="1:13" ht="30" customHeight="1" x14ac:dyDescent="0.2">
      <c r="A4" s="17"/>
      <c r="B4" s="156"/>
      <c r="C4" s="83" t="s">
        <v>0</v>
      </c>
      <c r="D4" s="83" t="s">
        <v>4</v>
      </c>
      <c r="E4" s="156"/>
      <c r="F4" s="156"/>
      <c r="G4" s="156"/>
      <c r="H4" s="83" t="s">
        <v>6</v>
      </c>
      <c r="I4" s="83" t="s">
        <v>7</v>
      </c>
      <c r="J4" s="156"/>
    </row>
    <row r="5" spans="1:13" ht="6" customHeight="1" x14ac:dyDescent="0.2">
      <c r="A5" s="15"/>
      <c r="B5" s="82"/>
      <c r="C5" s="82"/>
      <c r="D5" s="82"/>
      <c r="E5" s="82"/>
      <c r="F5" s="82"/>
      <c r="G5" s="82"/>
      <c r="H5" s="82"/>
      <c r="I5" s="82"/>
      <c r="J5" s="100"/>
    </row>
    <row r="6" spans="1:13" ht="12.75" customHeight="1" x14ac:dyDescent="0.2">
      <c r="A6" s="52">
        <v>2018</v>
      </c>
      <c r="B6" s="53">
        <v>53</v>
      </c>
      <c r="C6" s="58">
        <v>36</v>
      </c>
      <c r="D6" s="26">
        <v>68</v>
      </c>
      <c r="E6" s="53">
        <v>7</v>
      </c>
      <c r="F6" s="53" t="s">
        <v>1</v>
      </c>
      <c r="G6" s="53">
        <v>200</v>
      </c>
      <c r="H6" s="58">
        <v>32</v>
      </c>
      <c r="I6" s="26">
        <v>20</v>
      </c>
      <c r="J6" s="53">
        <v>20.356881851400729</v>
      </c>
      <c r="L6" s="53"/>
    </row>
    <row r="7" spans="1:13" ht="12.75" customHeight="1" x14ac:dyDescent="0.2">
      <c r="A7" s="52">
        <v>2019</v>
      </c>
      <c r="B7" s="53">
        <v>49</v>
      </c>
      <c r="C7" s="58">
        <v>39</v>
      </c>
      <c r="D7" s="26">
        <v>80</v>
      </c>
      <c r="E7" s="53">
        <v>10</v>
      </c>
      <c r="F7" s="53" t="s">
        <v>1</v>
      </c>
      <c r="G7" s="53">
        <v>200</v>
      </c>
      <c r="H7" s="58">
        <v>37</v>
      </c>
      <c r="I7" s="26">
        <v>25</v>
      </c>
      <c r="J7" s="26">
        <v>25</v>
      </c>
      <c r="L7" s="26"/>
    </row>
    <row r="8" spans="1:13" ht="6" customHeight="1" x14ac:dyDescent="0.2">
      <c r="A8" s="42"/>
      <c r="B8" s="90"/>
      <c r="C8" s="90"/>
      <c r="D8" s="90"/>
      <c r="E8" s="90"/>
      <c r="F8" s="90"/>
      <c r="G8" s="90"/>
      <c r="H8" s="90"/>
      <c r="I8" s="90"/>
      <c r="J8" s="90"/>
      <c r="K8" s="16"/>
    </row>
    <row r="9" spans="1:13" ht="15" customHeight="1" x14ac:dyDescent="0.2">
      <c r="A9" s="152" t="s">
        <v>24</v>
      </c>
      <c r="B9" s="153"/>
      <c r="C9" s="153"/>
      <c r="D9" s="153"/>
      <c r="E9" s="153"/>
      <c r="F9" s="153"/>
      <c r="G9" s="153"/>
      <c r="H9" s="153"/>
      <c r="I9" s="153"/>
      <c r="J9" s="153"/>
    </row>
    <row r="10" spans="1:13" s="48" customFormat="1" ht="6" customHeight="1" x14ac:dyDescent="0.2">
      <c r="A10" s="18"/>
      <c r="B10" s="16"/>
      <c r="C10" s="16"/>
      <c r="D10" s="16"/>
      <c r="E10" s="16"/>
      <c r="F10" s="16"/>
      <c r="G10" s="16"/>
      <c r="H10" s="16"/>
      <c r="I10" s="16"/>
      <c r="J10" s="19"/>
    </row>
    <row r="11" spans="1:13" s="48" customFormat="1" ht="15" customHeight="1" x14ac:dyDescent="0.2">
      <c r="A11" s="152" t="s">
        <v>38</v>
      </c>
      <c r="B11" s="153"/>
      <c r="C11" s="153"/>
      <c r="D11" s="153"/>
      <c r="E11" s="153"/>
      <c r="F11" s="153"/>
      <c r="G11" s="153"/>
      <c r="H11" s="153"/>
      <c r="I11" s="153"/>
      <c r="J11" s="153"/>
    </row>
  </sheetData>
  <mergeCells count="9">
    <mergeCell ref="A9:J9"/>
    <mergeCell ref="A11:J11"/>
    <mergeCell ref="K1:M1"/>
    <mergeCell ref="B3:B4"/>
    <mergeCell ref="C3:D3"/>
    <mergeCell ref="E3:G4"/>
    <mergeCell ref="H3:I3"/>
    <mergeCell ref="J3:J4"/>
    <mergeCell ref="A2:J2"/>
  </mergeCells>
  <hyperlinks>
    <hyperlink ref="K1:M1" location="Innehåll!A1" display="Till innehållsförteckningen" xr:uid="{00000000-0004-0000-0B00-000000000000}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published="0"/>
  <dimension ref="A1:L13"/>
  <sheetViews>
    <sheetView workbookViewId="0">
      <selection activeCell="H12" sqref="H12"/>
    </sheetView>
  </sheetViews>
  <sheetFormatPr defaultColWidth="9.140625" defaultRowHeight="12.75" x14ac:dyDescent="0.2"/>
  <cols>
    <col min="1" max="1" width="6.7109375" style="18" customWidth="1"/>
    <col min="2" max="4" width="8.7109375" style="16" customWidth="1"/>
    <col min="5" max="5" width="6.7109375" style="16" customWidth="1"/>
    <col min="6" max="6" width="2.7109375" style="16" customWidth="1"/>
    <col min="7" max="7" width="6.7109375" style="16" customWidth="1"/>
    <col min="8" max="9" width="8.7109375" style="16" customWidth="1"/>
    <col min="10" max="10" width="9.7109375" style="15" customWidth="1"/>
    <col min="11" max="16384" width="9.140625" style="15"/>
  </cols>
  <sheetData>
    <row r="1" spans="1:12" ht="30" customHeight="1" x14ac:dyDescent="0.2">
      <c r="J1" s="161" t="s">
        <v>26</v>
      </c>
      <c r="K1" s="162"/>
      <c r="L1" s="162"/>
    </row>
    <row r="2" spans="1:12" ht="30" customHeight="1" x14ac:dyDescent="0.2">
      <c r="A2" s="158" t="s">
        <v>89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2" ht="15" customHeight="1" x14ac:dyDescent="0.2">
      <c r="A3" s="20"/>
      <c r="B3" s="157" t="s">
        <v>8</v>
      </c>
      <c r="C3" s="154" t="s">
        <v>2</v>
      </c>
      <c r="D3" s="154"/>
      <c r="E3" s="157" t="s">
        <v>5</v>
      </c>
      <c r="F3" s="157"/>
      <c r="G3" s="157"/>
      <c r="H3" s="154" t="s">
        <v>42</v>
      </c>
      <c r="I3" s="154"/>
      <c r="J3" s="157" t="s">
        <v>9</v>
      </c>
    </row>
    <row r="4" spans="1:12" ht="30" customHeight="1" x14ac:dyDescent="0.2">
      <c r="A4" s="17"/>
      <c r="B4" s="163"/>
      <c r="C4" s="78" t="s">
        <v>0</v>
      </c>
      <c r="D4" s="78" t="s">
        <v>4</v>
      </c>
      <c r="E4" s="156"/>
      <c r="F4" s="156"/>
      <c r="G4" s="156"/>
      <c r="H4" s="78" t="s">
        <v>6</v>
      </c>
      <c r="I4" s="78" t="s">
        <v>7</v>
      </c>
      <c r="J4" s="156"/>
    </row>
    <row r="5" spans="1:12" ht="6" customHeight="1" x14ac:dyDescent="0.2">
      <c r="A5" s="15"/>
      <c r="B5" s="77"/>
      <c r="C5" s="77"/>
      <c r="D5" s="77"/>
      <c r="E5" s="77"/>
      <c r="F5" s="77"/>
      <c r="G5" s="77"/>
      <c r="H5" s="77"/>
      <c r="I5" s="77"/>
      <c r="J5" s="100"/>
    </row>
    <row r="6" spans="1:12" ht="12.75" customHeight="1" x14ac:dyDescent="0.25">
      <c r="A6" s="52">
        <v>2018</v>
      </c>
      <c r="B6" s="53">
        <v>53</v>
      </c>
      <c r="C6" s="79">
        <v>26</v>
      </c>
      <c r="D6" s="26">
        <v>49</v>
      </c>
      <c r="E6" s="53">
        <v>5</v>
      </c>
      <c r="F6" s="53" t="s">
        <v>1</v>
      </c>
      <c r="G6" s="53">
        <v>55</v>
      </c>
      <c r="H6" s="79">
        <v>19</v>
      </c>
      <c r="I6" s="26">
        <v>18</v>
      </c>
      <c r="J6" s="53">
        <v>18.321193666260658</v>
      </c>
    </row>
    <row r="7" spans="1:12" ht="12.75" customHeight="1" x14ac:dyDescent="0.25">
      <c r="A7" s="52">
        <v>2019</v>
      </c>
      <c r="B7" s="53">
        <v>49</v>
      </c>
      <c r="C7" s="79">
        <v>26</v>
      </c>
      <c r="D7" s="26">
        <v>53</v>
      </c>
      <c r="E7" s="53">
        <v>6</v>
      </c>
      <c r="F7" s="53" t="s">
        <v>1</v>
      </c>
      <c r="G7" s="53">
        <v>80</v>
      </c>
      <c r="H7" s="79">
        <v>19</v>
      </c>
      <c r="I7" s="26">
        <v>15</v>
      </c>
      <c r="J7" s="26">
        <v>15</v>
      </c>
    </row>
    <row r="8" spans="1:12" ht="6" customHeight="1" x14ac:dyDescent="0.2">
      <c r="A8" s="42"/>
      <c r="B8" s="90"/>
      <c r="C8" s="90"/>
      <c r="D8" s="90"/>
      <c r="E8" s="90"/>
      <c r="F8" s="90"/>
      <c r="G8" s="90"/>
      <c r="H8" s="90"/>
      <c r="I8" s="90"/>
      <c r="J8" s="90"/>
      <c r="K8" s="16"/>
    </row>
    <row r="9" spans="1:12" ht="15" customHeight="1" x14ac:dyDescent="0.2">
      <c r="A9" s="152" t="s">
        <v>24</v>
      </c>
      <c r="B9" s="153"/>
      <c r="C9" s="153"/>
      <c r="D9" s="153"/>
      <c r="E9" s="153"/>
      <c r="F9" s="153"/>
      <c r="G9" s="153"/>
      <c r="H9" s="153"/>
      <c r="I9" s="153"/>
      <c r="J9" s="153"/>
    </row>
    <row r="10" spans="1:12" s="48" customFormat="1" ht="6" customHeight="1" x14ac:dyDescent="0.2">
      <c r="A10" s="18"/>
      <c r="B10" s="16"/>
      <c r="C10" s="16"/>
      <c r="D10" s="16"/>
      <c r="E10" s="16"/>
      <c r="F10" s="16"/>
      <c r="G10" s="16"/>
      <c r="H10" s="16"/>
      <c r="I10" s="16"/>
    </row>
    <row r="11" spans="1:12" s="48" customFormat="1" ht="15" customHeight="1" x14ac:dyDescent="0.2">
      <c r="A11" s="152" t="s">
        <v>39</v>
      </c>
      <c r="B11" s="153"/>
      <c r="C11" s="153"/>
      <c r="D11" s="153"/>
      <c r="E11" s="153"/>
      <c r="F11" s="153"/>
      <c r="G11" s="153"/>
      <c r="H11" s="153"/>
      <c r="I11" s="153"/>
      <c r="J11" s="153"/>
    </row>
    <row r="12" spans="1:12" s="48" customFormat="1" x14ac:dyDescent="0.2">
      <c r="A12" s="85"/>
      <c r="B12" s="71"/>
      <c r="C12" s="71"/>
      <c r="D12" s="16"/>
      <c r="E12" s="16"/>
      <c r="F12" s="16"/>
      <c r="G12" s="16"/>
      <c r="H12" s="16"/>
      <c r="I12" s="16"/>
    </row>
    <row r="13" spans="1:12" s="48" customFormat="1" x14ac:dyDescent="0.2">
      <c r="A13" s="18"/>
      <c r="B13" s="16"/>
      <c r="C13" s="16"/>
      <c r="D13" s="16"/>
      <c r="E13" s="16"/>
      <c r="F13" s="16"/>
      <c r="G13" s="16"/>
      <c r="H13" s="16"/>
      <c r="I13" s="16"/>
    </row>
  </sheetData>
  <mergeCells count="9">
    <mergeCell ref="A9:J9"/>
    <mergeCell ref="A11:J11"/>
    <mergeCell ref="J1:L1"/>
    <mergeCell ref="B3:B4"/>
    <mergeCell ref="C3:D3"/>
    <mergeCell ref="E3:G4"/>
    <mergeCell ref="H3:I3"/>
    <mergeCell ref="A2:J2"/>
    <mergeCell ref="J3:J4"/>
  </mergeCells>
  <hyperlinks>
    <hyperlink ref="J1:L1" location="Innehåll!A1" display="Till innehållsförteckningen" xr:uid="{00000000-0004-0000-0C00-000000000000}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published="0">
    <pageSetUpPr fitToPage="1"/>
  </sheetPr>
  <dimension ref="A1:S39"/>
  <sheetViews>
    <sheetView workbookViewId="0">
      <pane ySplit="3" topLeftCell="A4" activePane="bottomLeft" state="frozen"/>
      <selection activeCell="M17" sqref="M17"/>
      <selection pane="bottomLeft" activeCell="M17" sqref="M17"/>
    </sheetView>
  </sheetViews>
  <sheetFormatPr defaultColWidth="9.140625" defaultRowHeight="12.75" x14ac:dyDescent="0.2"/>
  <cols>
    <col min="1" max="1" width="6.7109375" style="27" customWidth="1"/>
    <col min="2" max="3" width="8.7109375" style="32" customWidth="1"/>
    <col min="4" max="4" width="10.5703125" style="32" customWidth="1"/>
    <col min="5" max="6" width="8.7109375" style="32" customWidth="1"/>
    <col min="7" max="8" width="9.140625" style="32"/>
    <col min="9" max="9" width="9.140625" style="33"/>
    <col min="10" max="16384" width="9.140625" style="32"/>
  </cols>
  <sheetData>
    <row r="1" spans="1:19" s="15" customFormat="1" ht="30" customHeight="1" x14ac:dyDescent="0.2">
      <c r="A1" s="18"/>
      <c r="B1" s="16"/>
      <c r="C1" s="16"/>
      <c r="D1" s="16"/>
      <c r="E1" s="16"/>
      <c r="F1" s="16"/>
      <c r="G1" s="161" t="s">
        <v>26</v>
      </c>
      <c r="H1" s="161"/>
      <c r="I1" s="161"/>
      <c r="J1" s="16"/>
    </row>
    <row r="2" spans="1:19" ht="45" customHeight="1" x14ac:dyDescent="0.2">
      <c r="A2" s="151" t="s">
        <v>53</v>
      </c>
      <c r="B2" s="164"/>
      <c r="C2" s="164"/>
      <c r="D2" s="164"/>
      <c r="E2" s="164"/>
      <c r="F2" s="164"/>
      <c r="I2" s="32"/>
    </row>
    <row r="3" spans="1:19" ht="30" customHeight="1" x14ac:dyDescent="0.2">
      <c r="A3" s="36"/>
      <c r="B3" s="37" t="s">
        <v>17</v>
      </c>
      <c r="C3" s="37" t="s">
        <v>18</v>
      </c>
      <c r="D3" s="37" t="s">
        <v>19</v>
      </c>
      <c r="E3" s="37" t="s">
        <v>20</v>
      </c>
      <c r="F3" s="37" t="s">
        <v>21</v>
      </c>
    </row>
    <row r="4" spans="1:19" ht="6" customHeight="1" x14ac:dyDescent="0.2">
      <c r="A4" s="39"/>
      <c r="B4" s="29"/>
      <c r="C4" s="29"/>
      <c r="D4" s="29"/>
      <c r="E4" s="29"/>
      <c r="F4" s="29"/>
    </row>
    <row r="5" spans="1:19" ht="12.75" customHeight="1" x14ac:dyDescent="0.2">
      <c r="A5" s="24">
        <v>1988</v>
      </c>
      <c r="B5" s="25">
        <v>100</v>
      </c>
      <c r="C5" s="25">
        <v>100</v>
      </c>
      <c r="D5" s="25">
        <v>100</v>
      </c>
      <c r="E5" s="25">
        <v>100</v>
      </c>
      <c r="F5" s="25">
        <v>100</v>
      </c>
      <c r="L5" s="53"/>
      <c r="M5" s="53"/>
      <c r="N5" s="35"/>
      <c r="O5" s="35"/>
      <c r="P5" s="35"/>
      <c r="Q5" s="35"/>
      <c r="R5" s="35"/>
      <c r="S5" s="35"/>
    </row>
    <row r="6" spans="1:19" ht="12.75" customHeight="1" x14ac:dyDescent="0.2">
      <c r="A6" s="24">
        <v>1989</v>
      </c>
      <c r="B6" s="25">
        <v>79.856975754997862</v>
      </c>
      <c r="C6" s="25">
        <v>49.447043811144184</v>
      </c>
      <c r="D6" s="25">
        <v>93.949383241173962</v>
      </c>
      <c r="E6" s="25">
        <v>105.6930561463207</v>
      </c>
      <c r="F6" s="25">
        <v>110.528686166087</v>
      </c>
      <c r="L6" s="53"/>
      <c r="M6" s="53"/>
      <c r="N6" s="35"/>
      <c r="O6" s="35"/>
      <c r="P6" s="35"/>
      <c r="Q6" s="35"/>
      <c r="R6" s="35"/>
      <c r="S6" s="35"/>
    </row>
    <row r="7" spans="1:19" ht="12.75" customHeight="1" x14ac:dyDescent="0.2">
      <c r="A7" s="24">
        <v>1990</v>
      </c>
      <c r="B7" s="25">
        <v>74.908950765969735</v>
      </c>
      <c r="C7" s="25">
        <v>76.16340687927547</v>
      </c>
      <c r="D7" s="25">
        <v>85.123807688601985</v>
      </c>
      <c r="E7" s="25">
        <v>127.68571153290299</v>
      </c>
      <c r="F7" s="25">
        <v>100.14565610423762</v>
      </c>
      <c r="L7" s="53"/>
      <c r="M7" s="53"/>
      <c r="N7" s="35"/>
      <c r="O7" s="35"/>
      <c r="P7" s="35"/>
      <c r="Q7" s="35"/>
      <c r="R7" s="35"/>
      <c r="S7" s="35"/>
    </row>
    <row r="8" spans="1:19" ht="12.75" customHeight="1" x14ac:dyDescent="0.2">
      <c r="A8" s="24">
        <v>1991</v>
      </c>
      <c r="B8" s="25">
        <v>66.112774011796802</v>
      </c>
      <c r="C8" s="25">
        <v>53.217712826833342</v>
      </c>
      <c r="D8" s="25">
        <v>77.779734131525657</v>
      </c>
      <c r="E8" s="25">
        <v>97.224667664407065</v>
      </c>
      <c r="F8" s="25">
        <v>91.505569566500753</v>
      </c>
      <c r="L8" s="53"/>
      <c r="M8" s="53"/>
      <c r="N8" s="35"/>
      <c r="O8" s="35"/>
      <c r="P8" s="35"/>
      <c r="Q8" s="35"/>
      <c r="R8" s="35"/>
      <c r="S8" s="35"/>
    </row>
    <row r="9" spans="1:19" ht="12.75" customHeight="1" x14ac:dyDescent="0.2">
      <c r="A9" s="24">
        <v>1992</v>
      </c>
      <c r="B9" s="25">
        <v>64.577779688709242</v>
      </c>
      <c r="C9" s="25">
        <v>35.987617163986577</v>
      </c>
      <c r="D9" s="25">
        <v>66.477126150141885</v>
      </c>
      <c r="E9" s="25">
        <v>94.967323071631256</v>
      </c>
      <c r="F9" s="25">
        <v>83.794696827909931</v>
      </c>
      <c r="L9" s="53"/>
      <c r="M9" s="53"/>
      <c r="N9" s="35"/>
      <c r="O9" s="35"/>
      <c r="P9" s="35"/>
      <c r="Q9" s="35"/>
      <c r="R9" s="35"/>
      <c r="S9" s="35"/>
    </row>
    <row r="10" spans="1:19" ht="12.75" customHeight="1" x14ac:dyDescent="0.2">
      <c r="A10" s="24">
        <v>1993</v>
      </c>
      <c r="B10" s="25">
        <v>65.29129203103831</v>
      </c>
      <c r="C10" s="25">
        <v>53.454858972779903</v>
      </c>
      <c r="D10" s="25">
        <v>65.654021431210737</v>
      </c>
      <c r="E10" s="25">
        <v>90.682350043108769</v>
      </c>
      <c r="F10" s="25">
        <v>64.011070618665002</v>
      </c>
      <c r="L10" s="19"/>
      <c r="M10" s="19"/>
      <c r="N10" s="35"/>
      <c r="O10" s="35"/>
      <c r="P10" s="35"/>
      <c r="Q10" s="35"/>
      <c r="R10" s="35"/>
      <c r="S10" s="35"/>
    </row>
    <row r="11" spans="1:19" ht="12.75" customHeight="1" x14ac:dyDescent="0.2">
      <c r="A11" s="24">
        <v>1994</v>
      </c>
      <c r="B11" s="25">
        <v>56.809870192500902</v>
      </c>
      <c r="C11" s="25">
        <v>35.879918016316346</v>
      </c>
      <c r="D11" s="25">
        <v>53.259253305469592</v>
      </c>
      <c r="E11" s="25">
        <v>88.765422175782646</v>
      </c>
      <c r="F11" s="25">
        <v>73.100935909468063</v>
      </c>
      <c r="L11" s="19"/>
      <c r="M11" s="19"/>
      <c r="N11" s="35"/>
      <c r="O11" s="35"/>
      <c r="P11" s="35"/>
      <c r="Q11" s="35"/>
      <c r="R11" s="35"/>
      <c r="S11" s="35"/>
    </row>
    <row r="12" spans="1:19" ht="12.75" customHeight="1" x14ac:dyDescent="0.2">
      <c r="A12" s="24">
        <v>1995</v>
      </c>
      <c r="B12" s="25">
        <v>62.379383384325713</v>
      </c>
      <c r="C12" s="25">
        <v>62.014591668627908</v>
      </c>
      <c r="D12" s="25">
        <v>51.982819486938105</v>
      </c>
      <c r="E12" s="25">
        <v>86.638032478230159</v>
      </c>
      <c r="F12" s="25">
        <v>81.541677626569566</v>
      </c>
      <c r="L12" s="19"/>
      <c r="M12" s="19"/>
      <c r="N12" s="35"/>
      <c r="O12" s="35"/>
      <c r="P12" s="35"/>
      <c r="Q12" s="35"/>
      <c r="R12" s="35"/>
      <c r="S12" s="35"/>
    </row>
    <row r="13" spans="1:19" ht="12.75" customHeight="1" x14ac:dyDescent="0.2">
      <c r="A13" s="24">
        <v>1996</v>
      </c>
      <c r="B13" s="25">
        <v>58.601248536870855</v>
      </c>
      <c r="C13" s="25">
        <v>58.056964494732732</v>
      </c>
      <c r="D13" s="25">
        <v>47.398068669527902</v>
      </c>
      <c r="E13" s="25">
        <v>86.178306671868896</v>
      </c>
      <c r="F13" s="25">
        <v>54.748571297422586</v>
      </c>
      <c r="L13" s="19"/>
      <c r="M13" s="19"/>
      <c r="N13" s="35"/>
      <c r="O13" s="35"/>
      <c r="P13" s="35"/>
      <c r="Q13" s="35"/>
      <c r="R13" s="35"/>
      <c r="S13" s="35"/>
    </row>
    <row r="14" spans="1:19" ht="12.75" customHeight="1" x14ac:dyDescent="0.2">
      <c r="A14" s="24">
        <v>1997</v>
      </c>
      <c r="B14" s="25">
        <v>54.7928214271871</v>
      </c>
      <c r="C14" s="25">
        <v>66.328152253963324</v>
      </c>
      <c r="D14" s="25">
        <v>51.368270087987902</v>
      </c>
      <c r="E14" s="25">
        <v>94.175161827977817</v>
      </c>
      <c r="F14" s="25">
        <v>50.361049105870492</v>
      </c>
      <c r="L14" s="19"/>
      <c r="M14" s="19"/>
      <c r="N14" s="35"/>
      <c r="O14" s="35"/>
      <c r="P14" s="35"/>
      <c r="Q14" s="35"/>
      <c r="R14" s="35"/>
      <c r="S14" s="35"/>
    </row>
    <row r="15" spans="1:19" ht="12.75" customHeight="1" x14ac:dyDescent="0.2">
      <c r="A15" s="24">
        <v>1998</v>
      </c>
      <c r="B15" s="25">
        <v>61.807228915662648</v>
      </c>
      <c r="C15" s="25">
        <v>72.289156626506028</v>
      </c>
      <c r="D15" s="25">
        <v>51.506024096385538</v>
      </c>
      <c r="E15" s="25">
        <v>81.551204819277103</v>
      </c>
      <c r="F15" s="25">
        <v>55.545712260807932</v>
      </c>
      <c r="L15" s="19"/>
      <c r="M15" s="19"/>
      <c r="N15" s="35"/>
      <c r="O15" s="35"/>
      <c r="P15" s="35"/>
      <c r="Q15" s="35"/>
      <c r="R15" s="35"/>
      <c r="S15" s="35"/>
    </row>
    <row r="16" spans="1:19" ht="12.75" customHeight="1" x14ac:dyDescent="0.2">
      <c r="A16" s="24">
        <v>1999</v>
      </c>
      <c r="B16" s="25">
        <v>61.522689465743355</v>
      </c>
      <c r="C16" s="25">
        <v>61.162907656002162</v>
      </c>
      <c r="D16" s="25">
        <v>44.433053503036867</v>
      </c>
      <c r="E16" s="25">
        <v>93.992997794885682</v>
      </c>
      <c r="F16" s="25">
        <v>73.38490736926903</v>
      </c>
      <c r="L16" s="19"/>
      <c r="M16" s="19"/>
      <c r="N16" s="35"/>
      <c r="O16" s="35"/>
      <c r="P16" s="35"/>
      <c r="Q16" s="35"/>
      <c r="R16" s="35"/>
      <c r="S16" s="35"/>
    </row>
    <row r="17" spans="1:19" ht="12.75" customHeight="1" x14ac:dyDescent="0.2">
      <c r="A17" s="24">
        <v>2000</v>
      </c>
      <c r="B17" s="25">
        <v>54.200375752463479</v>
      </c>
      <c r="C17" s="25">
        <v>48.495073041677841</v>
      </c>
      <c r="D17" s="25">
        <v>42.344043556612085</v>
      </c>
      <c r="E17" s="25">
        <v>76.219278401901775</v>
      </c>
      <c r="F17" s="25">
        <v>39.853217465046669</v>
      </c>
      <c r="L17" s="19"/>
      <c r="M17" s="19"/>
      <c r="N17" s="35"/>
      <c r="O17" s="35"/>
      <c r="P17" s="35"/>
      <c r="Q17" s="35"/>
      <c r="R17" s="35"/>
      <c r="S17" s="35"/>
    </row>
    <row r="18" spans="1:19" ht="12.75" customHeight="1" x14ac:dyDescent="0.2">
      <c r="A18" s="24">
        <v>2001</v>
      </c>
      <c r="B18" s="25">
        <v>52.925980006739302</v>
      </c>
      <c r="C18" s="25">
        <v>48.747613164101985</v>
      </c>
      <c r="D18" s="25">
        <v>41.348421880265079</v>
      </c>
      <c r="E18" s="25">
        <v>82.696843760530157</v>
      </c>
      <c r="F18" s="25">
        <v>38.916161769661251</v>
      </c>
      <c r="L18" s="19"/>
      <c r="M18" s="19"/>
      <c r="N18" s="35"/>
      <c r="O18" s="35"/>
      <c r="P18" s="35"/>
      <c r="Q18" s="35"/>
      <c r="R18" s="35"/>
      <c r="S18" s="35"/>
    </row>
    <row r="19" spans="1:19" ht="12.75" customHeight="1" x14ac:dyDescent="0.2">
      <c r="A19" s="24">
        <v>2002</v>
      </c>
      <c r="B19" s="25">
        <v>51.808686091258927</v>
      </c>
      <c r="C19" s="25">
        <v>47.718526663001647</v>
      </c>
      <c r="D19" s="25">
        <v>40.475536008796041</v>
      </c>
      <c r="E19" s="25">
        <v>64.760857614073657</v>
      </c>
      <c r="F19" s="25">
        <v>38.094622125925689</v>
      </c>
      <c r="L19" s="19"/>
      <c r="M19" s="19"/>
      <c r="N19" s="35"/>
      <c r="O19" s="35"/>
      <c r="P19" s="35"/>
      <c r="Q19" s="35"/>
      <c r="R19" s="35"/>
      <c r="S19" s="35"/>
    </row>
    <row r="20" spans="1:19" ht="12.75" customHeight="1" x14ac:dyDescent="0.2">
      <c r="A20" s="24">
        <v>2003</v>
      </c>
      <c r="B20" s="25">
        <v>50.828808744741281</v>
      </c>
      <c r="C20" s="25">
        <v>46.816008054366961</v>
      </c>
      <c r="D20" s="25">
        <v>39.710006831829126</v>
      </c>
      <c r="E20" s="25">
        <v>63.536010930926601</v>
      </c>
      <c r="F20" s="25">
        <v>41.111536484717213</v>
      </c>
      <c r="L20" s="19"/>
      <c r="M20" s="19"/>
      <c r="N20" s="35"/>
      <c r="O20" s="35"/>
      <c r="P20" s="35"/>
      <c r="Q20" s="35"/>
      <c r="R20" s="35"/>
      <c r="S20" s="35"/>
    </row>
    <row r="21" spans="1:19" ht="12.75" customHeight="1" x14ac:dyDescent="0.2">
      <c r="A21" s="24">
        <v>2004</v>
      </c>
      <c r="B21" s="25">
        <v>50.641255284086839</v>
      </c>
      <c r="C21" s="25">
        <v>46.643261445869456</v>
      </c>
      <c r="D21" s="25">
        <v>39.563480690692842</v>
      </c>
      <c r="E21" s="25">
        <v>63.301569105108548</v>
      </c>
      <c r="F21" s="25">
        <v>37.236217120652086</v>
      </c>
      <c r="L21" s="19"/>
      <c r="M21" s="19"/>
      <c r="N21" s="35"/>
      <c r="O21" s="35"/>
      <c r="P21" s="35"/>
      <c r="Q21" s="35"/>
      <c r="R21" s="35"/>
      <c r="S21" s="35"/>
    </row>
    <row r="22" spans="1:19" ht="12.75" customHeight="1" x14ac:dyDescent="0.2">
      <c r="A22" s="24">
        <v>2005</v>
      </c>
      <c r="B22" s="25">
        <v>50.411896865304371</v>
      </c>
      <c r="C22" s="25">
        <v>53.06515459505723</v>
      </c>
      <c r="D22" s="25">
        <v>39.384294426019039</v>
      </c>
      <c r="E22" s="25">
        <v>63.014871081630453</v>
      </c>
      <c r="F22" s="25">
        <v>44.481085469386208</v>
      </c>
      <c r="L22" s="19"/>
      <c r="M22" s="19"/>
      <c r="N22" s="35"/>
      <c r="O22" s="35"/>
      <c r="P22" s="35"/>
      <c r="Q22" s="35"/>
      <c r="R22" s="35"/>
      <c r="S22" s="35"/>
    </row>
    <row r="23" spans="1:19" ht="12.75" customHeight="1" x14ac:dyDescent="0.2">
      <c r="A23" s="24">
        <v>2006</v>
      </c>
      <c r="B23" s="25">
        <v>49.736119907114201</v>
      </c>
      <c r="C23" s="25">
        <v>52.353810428541273</v>
      </c>
      <c r="D23" s="25">
        <v>38.856343677432974</v>
      </c>
      <c r="E23" s="25">
        <v>62.170149883892748</v>
      </c>
      <c r="F23" s="25">
        <v>36.570676402289862</v>
      </c>
      <c r="L23" s="19"/>
      <c r="M23" s="19"/>
      <c r="N23" s="35"/>
      <c r="O23" s="35"/>
      <c r="P23" s="35"/>
      <c r="Q23" s="35"/>
      <c r="R23" s="35"/>
      <c r="S23" s="35"/>
    </row>
    <row r="24" spans="1:19" ht="12.75" customHeight="1" x14ac:dyDescent="0.2">
      <c r="A24" s="24">
        <v>2007</v>
      </c>
      <c r="B24" s="25">
        <v>48.659254414650093</v>
      </c>
      <c r="C24" s="25">
        <v>51.220267804894839</v>
      </c>
      <c r="D24" s="25">
        <v>34.213538260300851</v>
      </c>
      <c r="E24" s="25">
        <v>60.82406801831263</v>
      </c>
      <c r="F24" s="25">
        <v>35.778863540183899</v>
      </c>
      <c r="L24" s="19"/>
      <c r="M24" s="19"/>
      <c r="N24" s="35"/>
      <c r="O24" s="35"/>
      <c r="P24" s="35"/>
      <c r="Q24" s="35"/>
      <c r="R24" s="35"/>
      <c r="S24" s="35"/>
    </row>
    <row r="25" spans="1:19" ht="12.75" customHeight="1" x14ac:dyDescent="0.2">
      <c r="A25" s="24">
        <v>2008</v>
      </c>
      <c r="B25" s="25">
        <v>47.041597337770384</v>
      </c>
      <c r="C25" s="25">
        <v>55.707154742096499</v>
      </c>
      <c r="D25" s="25">
        <v>36.751247920133103</v>
      </c>
      <c r="E25" s="25">
        <v>62.477121464226279</v>
      </c>
      <c r="F25" s="25">
        <v>34.589409807184097</v>
      </c>
      <c r="L25" s="19"/>
      <c r="M25" s="19"/>
      <c r="N25" s="35"/>
      <c r="O25" s="35"/>
      <c r="P25" s="35"/>
      <c r="Q25" s="35"/>
      <c r="R25" s="35"/>
      <c r="S25" s="35"/>
    </row>
    <row r="26" spans="1:19" ht="12.75" customHeight="1" x14ac:dyDescent="0.2">
      <c r="A26" s="24">
        <v>2009</v>
      </c>
      <c r="B26" s="25">
        <v>48.457911106651949</v>
      </c>
      <c r="C26" s="25">
        <v>62.205277415471052</v>
      </c>
      <c r="D26" s="25">
        <v>36.934383465435936</v>
      </c>
      <c r="E26" s="25">
        <v>59.095013544697494</v>
      </c>
      <c r="F26" s="25">
        <v>38.237949940686619</v>
      </c>
      <c r="L26" s="19"/>
      <c r="M26" s="19"/>
      <c r="N26" s="35"/>
      <c r="O26" s="35"/>
      <c r="P26" s="35"/>
      <c r="Q26" s="35"/>
      <c r="R26" s="35"/>
      <c r="S26" s="35"/>
    </row>
    <row r="27" spans="1:19" ht="12.75" customHeight="1" x14ac:dyDescent="0.2">
      <c r="A27" s="24">
        <v>2010</v>
      </c>
      <c r="B27" s="25">
        <v>55.498065923893272</v>
      </c>
      <c r="C27" s="25">
        <v>61.493701854729387</v>
      </c>
      <c r="D27" s="25">
        <v>36.511885476245574</v>
      </c>
      <c r="E27" s="25">
        <v>65.721393857242035</v>
      </c>
      <c r="F27" s="25">
        <v>37.800540257760126</v>
      </c>
      <c r="L27" s="19"/>
      <c r="M27" s="19"/>
      <c r="N27" s="35"/>
      <c r="O27" s="35"/>
      <c r="P27" s="35"/>
      <c r="Q27" s="35"/>
      <c r="R27" s="35"/>
      <c r="S27" s="35"/>
    </row>
    <row r="28" spans="1:19" ht="12.75" customHeight="1" x14ac:dyDescent="0.2">
      <c r="A28" s="24">
        <v>2011</v>
      </c>
      <c r="B28" s="25">
        <v>56.738271842789715</v>
      </c>
      <c r="C28" s="25">
        <v>59.724496676620745</v>
      </c>
      <c r="D28" s="25">
        <v>35.461419901743568</v>
      </c>
      <c r="E28" s="25">
        <v>63.830555823138425</v>
      </c>
      <c r="F28" s="25">
        <v>33.37545402517042</v>
      </c>
      <c r="L28" s="19"/>
      <c r="M28" s="19"/>
      <c r="N28" s="35"/>
      <c r="O28" s="35"/>
      <c r="P28" s="35"/>
      <c r="Q28" s="35"/>
      <c r="R28" s="35"/>
      <c r="S28" s="35"/>
    </row>
    <row r="29" spans="1:19" ht="12.75" customHeight="1" x14ac:dyDescent="0.2">
      <c r="A29" s="24">
        <v>2012</v>
      </c>
      <c r="B29" s="25">
        <v>56.238064926798216</v>
      </c>
      <c r="C29" s="25">
        <v>65.117759388924256</v>
      </c>
      <c r="D29" s="25">
        <v>35.148790579248889</v>
      </c>
      <c r="E29" s="25">
        <v>63.267823042647997</v>
      </c>
      <c r="F29" s="25">
        <v>36.38933612910472</v>
      </c>
      <c r="L29" s="19"/>
      <c r="M29" s="19"/>
      <c r="N29" s="35"/>
      <c r="O29" s="35"/>
      <c r="P29" s="35"/>
      <c r="Q29" s="35"/>
      <c r="R29" s="35"/>
      <c r="S29" s="35"/>
    </row>
    <row r="30" spans="1:19" s="15" customFormat="1" ht="12.75" customHeight="1" x14ac:dyDescent="0.2">
      <c r="A30" s="43">
        <v>2013</v>
      </c>
      <c r="B30" s="25">
        <v>56.26313443291091</v>
      </c>
      <c r="C30" s="25">
        <v>59.224352034643069</v>
      </c>
      <c r="D30" s="25">
        <v>35.164459020569318</v>
      </c>
      <c r="E30" s="25">
        <v>63.296026237024769</v>
      </c>
      <c r="F30" s="25">
        <v>39.715153717348876</v>
      </c>
      <c r="L30" s="19"/>
      <c r="M30" s="19"/>
      <c r="N30" s="35"/>
      <c r="O30" s="35"/>
      <c r="P30" s="35"/>
      <c r="Q30" s="35"/>
      <c r="R30" s="35"/>
      <c r="S30" s="35"/>
    </row>
    <row r="31" spans="1:19" s="15" customFormat="1" ht="12.75" customHeight="1" x14ac:dyDescent="0.2">
      <c r="A31" s="43">
        <v>2014</v>
      </c>
      <c r="B31" s="25">
        <v>59.183706019330749</v>
      </c>
      <c r="C31" s="25">
        <v>71.198443331525723</v>
      </c>
      <c r="D31" s="25">
        <v>35.22839644007783</v>
      </c>
      <c r="E31" s="25">
        <v>63.41111359214009</v>
      </c>
      <c r="F31" s="25">
        <v>36.471751608551159</v>
      </c>
      <c r="L31" s="19"/>
      <c r="M31" s="19"/>
      <c r="N31" s="35"/>
      <c r="O31" s="35"/>
      <c r="P31" s="35"/>
      <c r="Q31" s="35"/>
      <c r="R31" s="35"/>
      <c r="S31" s="35"/>
    </row>
    <row r="32" spans="1:19" s="15" customFormat="1" ht="12.75" customHeight="1" x14ac:dyDescent="0.2">
      <c r="A32" s="54">
        <v>2015</v>
      </c>
      <c r="B32" s="25">
        <v>56.390617520344655</v>
      </c>
      <c r="C32" s="25">
        <v>71.230253709909036</v>
      </c>
      <c r="D32" s="25">
        <v>35.244135950215409</v>
      </c>
      <c r="E32" s="25">
        <v>63.43944471038774</v>
      </c>
      <c r="F32" s="25">
        <v>38.146594204939035</v>
      </c>
      <c r="L32" s="19"/>
      <c r="M32" s="19"/>
      <c r="N32" s="35"/>
      <c r="O32" s="35"/>
      <c r="P32" s="35"/>
      <c r="Q32" s="35"/>
      <c r="R32" s="35"/>
      <c r="S32" s="35"/>
    </row>
    <row r="33" spans="1:19" s="15" customFormat="1" ht="12.75" customHeight="1" x14ac:dyDescent="0.2">
      <c r="A33" s="54">
        <v>2016</v>
      </c>
      <c r="B33" s="25">
        <v>55.841734348829121</v>
      </c>
      <c r="C33" s="25">
        <v>64.658850298644239</v>
      </c>
      <c r="D33" s="25">
        <v>34.901083968018199</v>
      </c>
      <c r="E33" s="25">
        <v>62.821951142432766</v>
      </c>
      <c r="F33" s="25">
        <v>32.848079028723006</v>
      </c>
      <c r="L33" s="19"/>
      <c r="M33" s="19"/>
      <c r="N33" s="35"/>
      <c r="O33" s="35"/>
      <c r="P33" s="35"/>
      <c r="Q33" s="35"/>
      <c r="R33" s="35"/>
      <c r="S33" s="35"/>
    </row>
    <row r="34" spans="1:19" s="15" customFormat="1" ht="12.75" customHeight="1" x14ac:dyDescent="0.2">
      <c r="A34" s="54">
        <v>2017</v>
      </c>
      <c r="B34" s="25">
        <v>54.85703641613113</v>
      </c>
      <c r="C34" s="25">
        <v>57.744248859085403</v>
      </c>
      <c r="D34" s="25">
        <v>34.285647760081957</v>
      </c>
      <c r="E34" s="25">
        <v>61.714165968147526</v>
      </c>
      <c r="F34" s="25">
        <v>26.508856126971601</v>
      </c>
      <c r="L34" s="53"/>
      <c r="M34" s="53"/>
      <c r="N34" s="35"/>
      <c r="O34" s="35"/>
      <c r="P34" s="35"/>
      <c r="Q34" s="35"/>
      <c r="R34" s="35"/>
      <c r="S34" s="35"/>
    </row>
    <row r="35" spans="1:19" s="15" customFormat="1" ht="12.75" customHeight="1" x14ac:dyDescent="0.2">
      <c r="A35" s="54">
        <v>2018</v>
      </c>
      <c r="B35" s="25">
        <v>53.806333739342257</v>
      </c>
      <c r="C35" s="25">
        <v>67.965895249695478</v>
      </c>
      <c r="D35" s="25">
        <v>32.283800243605356</v>
      </c>
      <c r="E35" s="25">
        <v>60.532125456760042</v>
      </c>
      <c r="F35" s="25">
        <v>26.111897255857276</v>
      </c>
      <c r="L35" s="53"/>
      <c r="M35" s="53"/>
      <c r="N35" s="35"/>
      <c r="O35" s="35"/>
      <c r="P35" s="35"/>
      <c r="Q35" s="35"/>
      <c r="R35" s="35"/>
      <c r="S35" s="35"/>
    </row>
    <row r="36" spans="1:19" s="15" customFormat="1" ht="12.75" customHeight="1" x14ac:dyDescent="0.2">
      <c r="A36" s="54">
        <v>2019</v>
      </c>
      <c r="B36" s="25">
        <v>52.86304074672411</v>
      </c>
      <c r="C36" s="25">
        <v>63.992101956560752</v>
      </c>
      <c r="D36" s="25">
        <v>26.431520373362055</v>
      </c>
      <c r="E36" s="25">
        <v>59.140526835397587</v>
      </c>
      <c r="F36" s="25">
        <v>24.876725057281931</v>
      </c>
      <c r="L36" s="53"/>
      <c r="M36" s="53"/>
      <c r="N36" s="35"/>
      <c r="O36" s="35"/>
      <c r="P36" s="35"/>
      <c r="Q36" s="35"/>
      <c r="R36" s="35"/>
      <c r="S36" s="35"/>
    </row>
    <row r="37" spans="1:19" s="15" customFormat="1" ht="6" customHeight="1" x14ac:dyDescent="0.2">
      <c r="A37" s="55"/>
      <c r="B37" s="56"/>
      <c r="C37" s="56"/>
      <c r="D37" s="56"/>
      <c r="E37" s="56"/>
      <c r="F37" s="56"/>
      <c r="H37" s="53"/>
      <c r="I37" s="53"/>
      <c r="J37" s="53"/>
      <c r="K37" s="53"/>
      <c r="L37" s="53"/>
      <c r="M37" s="53"/>
      <c r="O37" s="35"/>
      <c r="P37" s="35"/>
      <c r="Q37" s="35"/>
      <c r="R37" s="35"/>
      <c r="S37" s="35"/>
    </row>
    <row r="38" spans="1:19" s="15" customFormat="1" ht="15.75" customHeight="1" x14ac:dyDescent="0.2">
      <c r="A38" s="165" t="s">
        <v>24</v>
      </c>
      <c r="B38" s="166"/>
      <c r="C38" s="166"/>
      <c r="D38" s="166"/>
      <c r="E38" s="166"/>
      <c r="F38" s="166"/>
    </row>
    <row r="39" spans="1:19" s="15" customFormat="1" x14ac:dyDescent="0.2">
      <c r="A39" s="18"/>
    </row>
  </sheetData>
  <mergeCells count="3">
    <mergeCell ref="A2:F2"/>
    <mergeCell ref="A38:F38"/>
    <mergeCell ref="G1:I1"/>
  </mergeCells>
  <hyperlinks>
    <hyperlink ref="G1:I1" location="Innehåll!A1" display="Till innehållsförteckningen" xr:uid="{00000000-0004-0000-0D00-000000000000}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published="0">
    <pageSetUpPr fitToPage="1"/>
  </sheetPr>
  <dimension ref="A1:AD42"/>
  <sheetViews>
    <sheetView workbookViewId="0">
      <pane ySplit="3" topLeftCell="A4" activePane="bottomLeft" state="frozen"/>
      <selection activeCell="M17" sqref="M17"/>
      <selection pane="bottomLeft" activeCell="M17" sqref="M17"/>
    </sheetView>
  </sheetViews>
  <sheetFormatPr defaultColWidth="9.140625" defaultRowHeight="12.75" x14ac:dyDescent="0.2"/>
  <cols>
    <col min="1" max="1" width="6.7109375" style="32" customWidth="1"/>
    <col min="2" max="3" width="8.7109375" style="33" customWidth="1"/>
    <col min="4" max="4" width="10.140625" style="33" customWidth="1"/>
    <col min="5" max="8" width="8.7109375" style="33" customWidth="1"/>
    <col min="9" max="9" width="9.140625" style="32"/>
    <col min="10" max="14" width="9.140625" style="32" customWidth="1"/>
    <col min="15" max="18" width="9.140625" style="33" customWidth="1"/>
    <col min="19" max="19" width="9.140625" style="32"/>
    <col min="20" max="30" width="9.140625" style="32" customWidth="1"/>
    <col min="31" max="16384" width="9.140625" style="32"/>
  </cols>
  <sheetData>
    <row r="1" spans="1:28" ht="30" customHeight="1" x14ac:dyDescent="0.2">
      <c r="I1" s="161" t="s">
        <v>26</v>
      </c>
      <c r="J1" s="162"/>
      <c r="K1" s="162"/>
    </row>
    <row r="2" spans="1:28" ht="45" customHeight="1" x14ac:dyDescent="0.2">
      <c r="A2" s="151" t="s">
        <v>52</v>
      </c>
      <c r="B2" s="164"/>
      <c r="C2" s="164"/>
      <c r="D2" s="164"/>
      <c r="E2" s="164"/>
      <c r="F2" s="164"/>
      <c r="G2" s="164"/>
      <c r="H2" s="164"/>
      <c r="O2" s="32"/>
      <c r="P2" s="32"/>
      <c r="Q2" s="32"/>
      <c r="R2" s="32"/>
    </row>
    <row r="3" spans="1:28" ht="30" customHeight="1" x14ac:dyDescent="0.2">
      <c r="A3" s="36"/>
      <c r="B3" s="37" t="s">
        <v>17</v>
      </c>
      <c r="C3" s="37" t="s">
        <v>18</v>
      </c>
      <c r="D3" s="37" t="s">
        <v>19</v>
      </c>
      <c r="E3" s="37" t="s">
        <v>20</v>
      </c>
      <c r="F3" s="37" t="s">
        <v>21</v>
      </c>
      <c r="G3" s="38" t="s">
        <v>22</v>
      </c>
      <c r="H3" s="38" t="s">
        <v>23</v>
      </c>
      <c r="O3" s="32"/>
      <c r="P3" s="32"/>
      <c r="Q3" s="32"/>
      <c r="R3" s="32"/>
    </row>
    <row r="4" spans="1:28" ht="6" customHeight="1" x14ac:dyDescent="0.2">
      <c r="A4" s="31"/>
      <c r="B4" s="28"/>
      <c r="C4" s="28"/>
      <c r="D4" s="28"/>
      <c r="E4" s="28"/>
      <c r="F4" s="28"/>
      <c r="O4" s="32"/>
      <c r="P4" s="32"/>
      <c r="Q4" s="32"/>
      <c r="R4" s="32"/>
      <c r="U4" s="35"/>
      <c r="V4" s="35"/>
      <c r="W4" s="35"/>
      <c r="X4" s="35"/>
      <c r="Y4" s="35"/>
      <c r="Z4" s="35"/>
      <c r="AA4" s="35"/>
      <c r="AB4" s="35"/>
    </row>
    <row r="5" spans="1:28" ht="12.75" customHeight="1" x14ac:dyDescent="0.2">
      <c r="A5" s="24">
        <v>1988</v>
      </c>
      <c r="B5" s="25">
        <v>184.50056593095644</v>
      </c>
      <c r="C5" s="25">
        <v>206.20651486401016</v>
      </c>
      <c r="D5" s="25">
        <v>236.16072439162426</v>
      </c>
      <c r="E5" s="25">
        <v>131.20040243979122</v>
      </c>
      <c r="F5" s="25">
        <v>250.92076966610074</v>
      </c>
      <c r="G5" s="34" t="s">
        <v>35</v>
      </c>
      <c r="H5" s="34" t="s">
        <v>35</v>
      </c>
      <c r="J5" s="19"/>
      <c r="K5" s="19"/>
      <c r="L5" s="19"/>
      <c r="M5" s="19"/>
      <c r="N5" s="53"/>
      <c r="O5" s="35"/>
      <c r="P5" s="35"/>
      <c r="Q5" s="35"/>
      <c r="R5" s="25"/>
      <c r="S5" s="25"/>
      <c r="T5" s="25"/>
      <c r="U5" s="25"/>
      <c r="V5" s="25"/>
      <c r="W5" s="34"/>
      <c r="X5" s="34"/>
      <c r="Y5" s="35"/>
      <c r="Z5" s="35"/>
      <c r="AA5" s="35"/>
      <c r="AB5" s="35"/>
    </row>
    <row r="6" spans="1:28" ht="12.75" customHeight="1" x14ac:dyDescent="0.2">
      <c r="A6" s="24">
        <v>1989</v>
      </c>
      <c r="B6" s="25">
        <v>147.33657220331773</v>
      </c>
      <c r="C6" s="25">
        <v>101.96302574624063</v>
      </c>
      <c r="D6" s="25">
        <v>221.87154402381967</v>
      </c>
      <c r="E6" s="25">
        <v>138.66971501488726</v>
      </c>
      <c r="F6" s="25">
        <v>277.33943002977458</v>
      </c>
      <c r="G6" s="34" t="s">
        <v>35</v>
      </c>
      <c r="H6" s="34" t="s">
        <v>35</v>
      </c>
      <c r="J6" s="19"/>
      <c r="K6" s="19"/>
      <c r="L6" s="19"/>
      <c r="M6" s="19"/>
      <c r="N6" s="53"/>
      <c r="O6" s="35"/>
      <c r="P6" s="35"/>
      <c r="Q6" s="35"/>
      <c r="R6" s="25"/>
      <c r="S6" s="25"/>
      <c r="T6" s="25"/>
      <c r="U6" s="25"/>
      <c r="V6" s="25"/>
      <c r="W6" s="34"/>
      <c r="X6" s="34"/>
      <c r="Y6" s="35"/>
      <c r="Z6" s="35"/>
      <c r="AA6" s="35"/>
      <c r="AB6" s="35"/>
    </row>
    <row r="7" spans="1:28" ht="12.75" customHeight="1" x14ac:dyDescent="0.2">
      <c r="A7" s="24">
        <v>1990</v>
      </c>
      <c r="B7" s="25">
        <v>138.20743809615567</v>
      </c>
      <c r="C7" s="25">
        <v>157.05390692744967</v>
      </c>
      <c r="D7" s="25">
        <v>201.02900086713555</v>
      </c>
      <c r="E7" s="25">
        <v>167.52416738927963</v>
      </c>
      <c r="F7" s="25">
        <v>251.28625108391947</v>
      </c>
      <c r="G7" s="34" t="s">
        <v>35</v>
      </c>
      <c r="H7" s="34" t="s">
        <v>35</v>
      </c>
      <c r="J7" s="19"/>
      <c r="K7" s="19"/>
      <c r="L7" s="19"/>
      <c r="M7" s="19"/>
      <c r="N7" s="53"/>
      <c r="O7" s="35"/>
      <c r="P7" s="35"/>
      <c r="Q7" s="35"/>
      <c r="R7" s="25"/>
      <c r="S7" s="25"/>
      <c r="T7" s="25"/>
      <c r="U7" s="25"/>
      <c r="V7" s="25"/>
      <c r="W7" s="34"/>
      <c r="X7" s="34"/>
      <c r="Y7" s="35"/>
      <c r="Z7" s="35"/>
      <c r="AA7" s="35"/>
      <c r="AB7" s="35"/>
    </row>
    <row r="8" spans="1:28" ht="12.75" customHeight="1" x14ac:dyDescent="0.2">
      <c r="A8" s="24">
        <v>1991</v>
      </c>
      <c r="B8" s="25">
        <v>121.97844220441938</v>
      </c>
      <c r="C8" s="25">
        <v>109.73839091055031</v>
      </c>
      <c r="D8" s="25">
        <v>183.68518355489041</v>
      </c>
      <c r="E8" s="25">
        <v>127.55915524645162</v>
      </c>
      <c r="F8" s="25">
        <v>229.60647944361295</v>
      </c>
      <c r="G8" s="34" t="s">
        <v>35</v>
      </c>
      <c r="H8" s="34" t="s">
        <v>35</v>
      </c>
      <c r="J8" s="19"/>
      <c r="K8" s="19"/>
      <c r="L8" s="19"/>
      <c r="M8" s="19"/>
      <c r="N8" s="53"/>
      <c r="O8" s="35"/>
      <c r="P8" s="35"/>
      <c r="Q8" s="35"/>
      <c r="R8" s="25"/>
      <c r="S8" s="25"/>
      <c r="T8" s="25"/>
      <c r="U8" s="25"/>
      <c r="V8" s="25"/>
      <c r="W8" s="34"/>
      <c r="X8" s="34"/>
      <c r="Y8" s="35"/>
      <c r="Z8" s="35"/>
      <c r="AA8" s="35"/>
      <c r="AB8" s="35"/>
    </row>
    <row r="9" spans="1:28" ht="12.75" customHeight="1" x14ac:dyDescent="0.2">
      <c r="A9" s="24">
        <v>1992</v>
      </c>
      <c r="B9" s="25">
        <v>119.14636899131479</v>
      </c>
      <c r="C9" s="25">
        <v>74.208811136459047</v>
      </c>
      <c r="D9" s="25">
        <v>156.99286267090892</v>
      </c>
      <c r="E9" s="25">
        <v>124.5975100562769</v>
      </c>
      <c r="F9" s="25">
        <v>210.25829821996732</v>
      </c>
      <c r="G9" s="34" t="s">
        <v>35</v>
      </c>
      <c r="H9" s="34" t="s">
        <v>35</v>
      </c>
      <c r="J9" s="19"/>
      <c r="K9" s="19"/>
      <c r="L9" s="19"/>
      <c r="M9" s="19"/>
      <c r="N9" s="53"/>
      <c r="O9" s="35"/>
      <c r="P9" s="35"/>
      <c r="Q9" s="35"/>
      <c r="R9" s="25"/>
      <c r="S9" s="25"/>
      <c r="T9" s="25"/>
      <c r="U9" s="25"/>
      <c r="V9" s="25"/>
      <c r="W9" s="34"/>
      <c r="X9" s="34"/>
      <c r="Y9" s="35"/>
      <c r="Z9" s="35"/>
      <c r="AA9" s="35"/>
      <c r="AB9" s="35"/>
    </row>
    <row r="10" spans="1:28" ht="12.75" customHeight="1" x14ac:dyDescent="0.2">
      <c r="A10" s="24">
        <v>1993</v>
      </c>
      <c r="B10" s="25">
        <v>120.46280330089914</v>
      </c>
      <c r="C10" s="25">
        <v>110.22740171324105</v>
      </c>
      <c r="D10" s="25">
        <v>155.04901260417952</v>
      </c>
      <c r="E10" s="25">
        <v>118.9756081984189</v>
      </c>
      <c r="F10" s="25">
        <v>160.61707106786551</v>
      </c>
      <c r="G10" s="34" t="s">
        <v>35</v>
      </c>
      <c r="H10" s="34" t="s">
        <v>35</v>
      </c>
      <c r="J10" s="19"/>
      <c r="K10" s="19"/>
      <c r="L10" s="19"/>
      <c r="M10" s="19"/>
      <c r="N10" s="19"/>
      <c r="O10" s="35"/>
      <c r="P10" s="35"/>
      <c r="Q10" s="35"/>
      <c r="R10" s="25"/>
      <c r="S10" s="25"/>
      <c r="T10" s="25"/>
      <c r="U10" s="25"/>
      <c r="V10" s="25"/>
      <c r="W10" s="34"/>
      <c r="X10" s="34"/>
      <c r="Y10" s="35"/>
      <c r="Z10" s="35"/>
      <c r="AA10" s="35"/>
      <c r="AB10" s="35"/>
    </row>
    <row r="11" spans="1:28" ht="12.75" customHeight="1" x14ac:dyDescent="0.2">
      <c r="A11" s="24">
        <v>1994</v>
      </c>
      <c r="B11" s="25">
        <v>104.81453200980589</v>
      </c>
      <c r="C11" s="25">
        <v>73.986728477510027</v>
      </c>
      <c r="D11" s="25">
        <v>125.77743841176705</v>
      </c>
      <c r="E11" s="25">
        <v>116.46059112200651</v>
      </c>
      <c r="F11" s="25">
        <v>183.42543101716029</v>
      </c>
      <c r="G11" s="34" t="s">
        <v>35</v>
      </c>
      <c r="H11" s="34" t="s">
        <v>35</v>
      </c>
      <c r="J11" s="19"/>
      <c r="K11" s="19"/>
      <c r="L11" s="19"/>
      <c r="M11" s="19"/>
      <c r="N11" s="19"/>
      <c r="O11" s="35"/>
      <c r="P11" s="35"/>
      <c r="Q11" s="35"/>
      <c r="R11" s="25"/>
      <c r="S11" s="25"/>
      <c r="T11" s="25"/>
      <c r="U11" s="25"/>
      <c r="V11" s="25"/>
      <c r="W11" s="34"/>
      <c r="X11" s="34"/>
      <c r="Y11" s="35"/>
      <c r="Z11" s="35"/>
      <c r="AA11" s="35"/>
      <c r="AB11" s="35"/>
    </row>
    <row r="12" spans="1:28" ht="12.75" customHeight="1" x14ac:dyDescent="0.2">
      <c r="A12" s="24">
        <v>1995</v>
      </c>
      <c r="B12" s="25">
        <v>115.09031536832195</v>
      </c>
      <c r="C12" s="25">
        <v>127.8781281870244</v>
      </c>
      <c r="D12" s="25">
        <v>122.76300305954342</v>
      </c>
      <c r="E12" s="25">
        <v>113.66944727735499</v>
      </c>
      <c r="F12" s="25">
        <v>204.60500509923904</v>
      </c>
      <c r="G12" s="34" t="s">
        <v>35</v>
      </c>
      <c r="H12" s="34" t="s">
        <v>35</v>
      </c>
      <c r="J12" s="19"/>
      <c r="K12" s="19"/>
      <c r="L12" s="19"/>
      <c r="M12" s="19"/>
      <c r="N12" s="19"/>
      <c r="O12" s="35"/>
      <c r="P12" s="35"/>
      <c r="Q12" s="35"/>
      <c r="R12" s="25"/>
      <c r="S12" s="25"/>
      <c r="T12" s="25"/>
      <c r="U12" s="25"/>
      <c r="V12" s="25"/>
      <c r="W12" s="34"/>
      <c r="X12" s="34"/>
      <c r="Y12" s="35"/>
      <c r="Z12" s="35"/>
      <c r="AA12" s="35"/>
      <c r="AB12" s="35"/>
    </row>
    <row r="13" spans="1:28" ht="12.75" customHeight="1" x14ac:dyDescent="0.2">
      <c r="A13" s="24">
        <v>1996</v>
      </c>
      <c r="B13" s="25">
        <v>108.11963519313304</v>
      </c>
      <c r="C13" s="25">
        <v>119.71724312042416</v>
      </c>
      <c r="D13" s="25">
        <v>111.93562231759657</v>
      </c>
      <c r="E13" s="25">
        <v>113.06628516928944</v>
      </c>
      <c r="F13" s="25">
        <v>137.37553648068669</v>
      </c>
      <c r="G13" s="34" t="s">
        <v>35</v>
      </c>
      <c r="H13" s="34" t="s">
        <v>35</v>
      </c>
      <c r="J13" s="19"/>
      <c r="K13" s="19"/>
      <c r="L13" s="19"/>
      <c r="M13" s="19"/>
      <c r="N13" s="19"/>
      <c r="O13" s="35"/>
      <c r="P13" s="35"/>
      <c r="Q13" s="35"/>
      <c r="R13" s="25"/>
      <c r="S13" s="25"/>
      <c r="T13" s="25"/>
      <c r="U13" s="25"/>
      <c r="V13" s="25"/>
      <c r="W13" s="34"/>
      <c r="X13" s="34"/>
      <c r="Y13" s="35"/>
      <c r="Z13" s="35"/>
      <c r="AA13" s="35"/>
      <c r="AB13" s="35"/>
    </row>
    <row r="14" spans="1:28" ht="12.75" customHeight="1" x14ac:dyDescent="0.2">
      <c r="A14" s="24">
        <v>1997</v>
      </c>
      <c r="B14" s="25">
        <v>101.09306562269855</v>
      </c>
      <c r="C14" s="25">
        <v>136.77297113659216</v>
      </c>
      <c r="D14" s="25">
        <v>121.31167874723828</v>
      </c>
      <c r="E14" s="25">
        <v>123.55819131663155</v>
      </c>
      <c r="F14" s="25">
        <v>126.36633202837319</v>
      </c>
      <c r="G14" s="34" t="s">
        <v>35</v>
      </c>
      <c r="H14" s="34" t="s">
        <v>35</v>
      </c>
      <c r="J14" s="19"/>
      <c r="K14" s="19"/>
      <c r="L14" s="19"/>
      <c r="M14" s="19"/>
      <c r="N14" s="19"/>
      <c r="O14" s="35"/>
      <c r="P14" s="35"/>
      <c r="Q14" s="35"/>
      <c r="R14" s="25"/>
      <c r="S14" s="25"/>
      <c r="T14" s="25"/>
      <c r="U14" s="25"/>
      <c r="V14" s="25"/>
      <c r="W14" s="34"/>
      <c r="X14" s="34"/>
      <c r="Y14" s="35"/>
      <c r="Z14" s="35"/>
      <c r="AA14" s="35"/>
      <c r="AB14" s="35"/>
    </row>
    <row r="15" spans="1:28" ht="12.75" customHeight="1" x14ac:dyDescent="0.2">
      <c r="A15" s="24">
        <v>1998</v>
      </c>
      <c r="B15" s="25">
        <v>114.03468713563932</v>
      </c>
      <c r="C15" s="25">
        <v>149.06495050410371</v>
      </c>
      <c r="D15" s="25">
        <v>121.63699961134861</v>
      </c>
      <c r="E15" s="25">
        <v>106.99550891738998</v>
      </c>
      <c r="F15" s="25">
        <v>139.37572872133697</v>
      </c>
      <c r="G15" s="34" t="s">
        <v>35</v>
      </c>
      <c r="H15" s="34" t="s">
        <v>35</v>
      </c>
      <c r="J15" s="19"/>
      <c r="K15" s="19"/>
      <c r="L15" s="19"/>
      <c r="M15" s="19"/>
      <c r="N15" s="19"/>
      <c r="O15" s="35"/>
      <c r="P15" s="35"/>
      <c r="Q15" s="35"/>
      <c r="R15" s="25"/>
      <c r="S15" s="25"/>
      <c r="T15" s="25"/>
      <c r="U15" s="25"/>
      <c r="V15" s="25"/>
      <c r="W15" s="34"/>
      <c r="X15" s="34"/>
      <c r="Y15" s="35"/>
      <c r="Z15" s="35"/>
      <c r="AA15" s="35"/>
      <c r="AB15" s="35"/>
    </row>
    <row r="16" spans="1:28" ht="12.75" customHeight="1" x14ac:dyDescent="0.2">
      <c r="A16" s="24">
        <v>1999</v>
      </c>
      <c r="B16" s="25">
        <v>113.50971024024139</v>
      </c>
      <c r="C16" s="25">
        <v>126.12190026693489</v>
      </c>
      <c r="D16" s="25">
        <v>104.93342102208985</v>
      </c>
      <c r="E16" s="25">
        <v>123.31919137211412</v>
      </c>
      <c r="F16" s="25">
        <v>184.13797438972497</v>
      </c>
      <c r="G16" s="34" t="s">
        <v>35</v>
      </c>
      <c r="H16" s="34" t="s">
        <v>35</v>
      </c>
      <c r="J16" s="19"/>
      <c r="K16" s="19"/>
      <c r="L16" s="19"/>
      <c r="M16" s="19"/>
      <c r="N16" s="19"/>
      <c r="O16" s="35"/>
      <c r="P16" s="35"/>
      <c r="Q16" s="35"/>
      <c r="R16" s="25"/>
      <c r="S16" s="25"/>
      <c r="T16" s="25"/>
      <c r="U16" s="25"/>
      <c r="V16" s="25"/>
      <c r="W16" s="34"/>
      <c r="X16" s="34"/>
      <c r="Y16" s="35"/>
      <c r="Z16" s="35"/>
      <c r="AA16" s="35"/>
      <c r="AB16" s="35"/>
    </row>
    <row r="17" spans="1:30" ht="12.75" customHeight="1" x14ac:dyDescent="0.2">
      <c r="A17" s="24">
        <v>2000</v>
      </c>
      <c r="B17" s="25">
        <v>100</v>
      </c>
      <c r="C17" s="25">
        <v>100</v>
      </c>
      <c r="D17" s="25">
        <v>100</v>
      </c>
      <c r="E17" s="25">
        <v>100</v>
      </c>
      <c r="F17" s="25">
        <v>100</v>
      </c>
      <c r="G17" s="25">
        <v>100</v>
      </c>
      <c r="H17" s="25">
        <v>100</v>
      </c>
      <c r="J17" s="19"/>
      <c r="K17" s="19"/>
      <c r="L17" s="19"/>
      <c r="M17" s="19"/>
      <c r="N17" s="19"/>
      <c r="O17" s="19"/>
      <c r="P17" s="19"/>
      <c r="Q17" s="35"/>
      <c r="R17" s="25"/>
      <c r="S17" s="25"/>
      <c r="T17" s="25"/>
      <c r="U17" s="25"/>
      <c r="V17" s="25"/>
      <c r="W17" s="25"/>
      <c r="X17" s="25"/>
      <c r="Y17" s="35"/>
      <c r="Z17" s="35"/>
      <c r="AA17" s="35"/>
      <c r="AB17" s="35"/>
      <c r="AC17" s="35"/>
      <c r="AD17" s="35"/>
    </row>
    <row r="18" spans="1:30" ht="12.75" customHeight="1" x14ac:dyDescent="0.2">
      <c r="A18" s="24">
        <v>2001</v>
      </c>
      <c r="B18" s="25">
        <v>97.648732636938846</v>
      </c>
      <c r="C18" s="25">
        <v>100.52075418508413</v>
      </c>
      <c r="D18" s="25">
        <v>97.64873263693886</v>
      </c>
      <c r="E18" s="25">
        <v>108.49859181882096</v>
      </c>
      <c r="F18" s="25">
        <v>97.64873263693886</v>
      </c>
      <c r="G18" s="25">
        <v>97.648732636938846</v>
      </c>
      <c r="H18" s="25">
        <v>122.06091579617357</v>
      </c>
      <c r="J18" s="19"/>
      <c r="K18" s="19"/>
      <c r="L18" s="19"/>
      <c r="M18" s="19"/>
      <c r="N18" s="19"/>
      <c r="O18" s="19"/>
      <c r="P18" s="19"/>
      <c r="Q18" s="35"/>
      <c r="R18" s="25"/>
      <c r="S18" s="25"/>
      <c r="T18" s="25"/>
      <c r="U18" s="25"/>
      <c r="V18" s="25"/>
      <c r="W18" s="25"/>
      <c r="X18" s="25"/>
      <c r="Y18" s="35"/>
      <c r="Z18" s="35"/>
      <c r="AA18" s="35"/>
      <c r="AB18" s="35"/>
    </row>
    <row r="19" spans="1:30" ht="12.75" customHeight="1" x14ac:dyDescent="0.2">
      <c r="A19" s="24">
        <v>2002</v>
      </c>
      <c r="B19" s="25">
        <v>95.587319039765433</v>
      </c>
      <c r="C19" s="25">
        <v>98.398710776229137</v>
      </c>
      <c r="D19" s="25">
        <v>95.587319039765447</v>
      </c>
      <c r="E19" s="25">
        <v>84.966505813124826</v>
      </c>
      <c r="F19" s="25">
        <v>95.587319039765447</v>
      </c>
      <c r="G19" s="25">
        <v>95.587319039765433</v>
      </c>
      <c r="H19" s="25">
        <v>119.48414879970679</v>
      </c>
      <c r="J19" s="19"/>
      <c r="K19" s="19"/>
      <c r="L19" s="19"/>
      <c r="M19" s="19"/>
      <c r="N19" s="19"/>
      <c r="O19" s="19"/>
      <c r="P19" s="19"/>
      <c r="Q19" s="35"/>
      <c r="R19" s="25"/>
      <c r="S19" s="25"/>
      <c r="T19" s="25"/>
      <c r="U19" s="25"/>
      <c r="V19" s="25"/>
      <c r="W19" s="25"/>
      <c r="X19" s="25"/>
      <c r="Y19" s="35"/>
      <c r="Z19" s="35"/>
      <c r="AA19" s="35"/>
      <c r="AB19" s="35"/>
    </row>
    <row r="20" spans="1:30" ht="12.75" customHeight="1" x14ac:dyDescent="0.2">
      <c r="A20" s="24">
        <v>2003</v>
      </c>
      <c r="B20" s="25">
        <v>93.779439790011139</v>
      </c>
      <c r="C20" s="25">
        <v>96.537658607364406</v>
      </c>
      <c r="D20" s="25">
        <v>93.779439790011139</v>
      </c>
      <c r="E20" s="25">
        <v>83.359502035565441</v>
      </c>
      <c r="F20" s="25">
        <v>103.15738376901227</v>
      </c>
      <c r="G20" s="25">
        <v>78.149533158342606</v>
      </c>
      <c r="H20" s="25">
        <v>105.50186976376253</v>
      </c>
      <c r="J20" s="19"/>
      <c r="K20" s="19"/>
      <c r="L20" s="19"/>
      <c r="M20" s="19"/>
      <c r="N20" s="19"/>
      <c r="O20" s="19"/>
      <c r="P20" s="19"/>
      <c r="Q20" s="35"/>
      <c r="R20" s="25"/>
      <c r="S20" s="25"/>
      <c r="T20" s="25"/>
      <c r="U20" s="25"/>
      <c r="V20" s="25"/>
      <c r="W20" s="25"/>
      <c r="X20" s="25"/>
      <c r="Y20" s="35"/>
      <c r="Z20" s="35"/>
      <c r="AA20" s="35"/>
      <c r="AB20" s="35"/>
    </row>
    <row r="21" spans="1:30" ht="12.75" customHeight="1" x14ac:dyDescent="0.2">
      <c r="A21" s="24">
        <v>2004</v>
      </c>
      <c r="B21" s="25">
        <v>93.433402593680597</v>
      </c>
      <c r="C21" s="25">
        <v>96.181443846435911</v>
      </c>
      <c r="D21" s="25">
        <v>93.433402593680597</v>
      </c>
      <c r="E21" s="25">
        <v>83.051913416604961</v>
      </c>
      <c r="F21" s="25">
        <v>93.433402593680597</v>
      </c>
      <c r="G21" s="25">
        <v>75.992500776193538</v>
      </c>
      <c r="H21" s="25">
        <v>105.11257791789066</v>
      </c>
      <c r="J21" s="19"/>
      <c r="K21" s="19"/>
      <c r="L21" s="19"/>
      <c r="M21" s="19"/>
      <c r="N21" s="19"/>
      <c r="O21" s="19"/>
      <c r="P21" s="19"/>
      <c r="Q21" s="35"/>
      <c r="R21" s="25"/>
      <c r="S21" s="25"/>
      <c r="T21" s="25"/>
      <c r="U21" s="25"/>
      <c r="V21" s="25"/>
      <c r="W21" s="25"/>
      <c r="X21" s="25"/>
      <c r="Y21" s="35"/>
      <c r="Z21" s="35"/>
      <c r="AA21" s="35"/>
      <c r="AB21" s="35"/>
    </row>
    <row r="22" spans="1:30" ht="12.75" customHeight="1" x14ac:dyDescent="0.2">
      <c r="A22" s="24">
        <v>2005</v>
      </c>
      <c r="B22" s="25">
        <v>93.01023501301664</v>
      </c>
      <c r="C22" s="25">
        <v>109.42380589766665</v>
      </c>
      <c r="D22" s="25">
        <v>93.010235013016668</v>
      </c>
      <c r="E22" s="25">
        <v>82.67576445601479</v>
      </c>
      <c r="F22" s="25">
        <v>111.61228201562</v>
      </c>
      <c r="G22" s="25">
        <v>62.006823342011096</v>
      </c>
      <c r="H22" s="25">
        <v>69.757676259762491</v>
      </c>
      <c r="J22" s="19"/>
      <c r="K22" s="19"/>
      <c r="L22" s="19"/>
      <c r="M22" s="19"/>
      <c r="N22" s="19"/>
      <c r="O22" s="19"/>
      <c r="P22" s="19"/>
      <c r="Q22" s="35"/>
      <c r="R22" s="25"/>
      <c r="S22" s="25"/>
      <c r="T22" s="25"/>
      <c r="U22" s="25"/>
      <c r="V22" s="25"/>
      <c r="W22" s="25"/>
      <c r="X22" s="25"/>
      <c r="Y22" s="35"/>
      <c r="Z22" s="35"/>
      <c r="AA22" s="35"/>
      <c r="AB22" s="35"/>
    </row>
    <row r="23" spans="1:30" ht="12.75" customHeight="1" x14ac:dyDescent="0.2">
      <c r="A23" s="24">
        <v>2006</v>
      </c>
      <c r="B23" s="25">
        <v>91.763422700724789</v>
      </c>
      <c r="C23" s="25">
        <v>107.95696788320564</v>
      </c>
      <c r="D23" s="25">
        <v>91.763422700724789</v>
      </c>
      <c r="E23" s="25">
        <v>81.567486845088695</v>
      </c>
      <c r="F23" s="25">
        <v>91.763422700724789</v>
      </c>
      <c r="G23" s="25">
        <v>61.175615133816521</v>
      </c>
      <c r="H23" s="25">
        <v>97.49863661952007</v>
      </c>
      <c r="J23" s="19"/>
      <c r="K23" s="19"/>
      <c r="L23" s="19"/>
      <c r="M23" s="19"/>
      <c r="N23" s="19"/>
      <c r="O23" s="19"/>
      <c r="P23" s="19"/>
      <c r="Q23" s="35"/>
      <c r="R23" s="25"/>
      <c r="S23" s="25"/>
      <c r="T23" s="25"/>
      <c r="U23" s="25"/>
      <c r="V23" s="25"/>
      <c r="W23" s="25"/>
      <c r="X23" s="25"/>
      <c r="Y23" s="35"/>
      <c r="Z23" s="35"/>
      <c r="AA23" s="35"/>
      <c r="AB23" s="35"/>
    </row>
    <row r="24" spans="1:30" ht="12.75" customHeight="1" x14ac:dyDescent="0.2">
      <c r="A24" s="24">
        <v>2007</v>
      </c>
      <c r="B24" s="25">
        <v>89.776599772813327</v>
      </c>
      <c r="C24" s="25">
        <v>105.61952914448626</v>
      </c>
      <c r="D24" s="25">
        <v>80.798939795532007</v>
      </c>
      <c r="E24" s="25">
        <v>79.801422020278508</v>
      </c>
      <c r="F24" s="25">
        <v>89.776599772813341</v>
      </c>
      <c r="G24" s="25">
        <v>59.851066515208885</v>
      </c>
      <c r="H24" s="25">
        <v>112.22074971601668</v>
      </c>
      <c r="J24" s="19"/>
      <c r="K24" s="19"/>
      <c r="L24" s="19"/>
      <c r="M24" s="19"/>
      <c r="N24" s="19"/>
      <c r="O24" s="19"/>
      <c r="P24" s="19"/>
      <c r="Q24" s="35"/>
      <c r="R24" s="25"/>
      <c r="S24" s="25"/>
      <c r="T24" s="25"/>
      <c r="U24" s="25"/>
      <c r="V24" s="25"/>
      <c r="W24" s="25"/>
      <c r="X24" s="25"/>
      <c r="Y24" s="35"/>
      <c r="Z24" s="35"/>
      <c r="AA24" s="35"/>
      <c r="AB24" s="35"/>
    </row>
    <row r="25" spans="1:30" ht="12.75" customHeight="1" x14ac:dyDescent="0.2">
      <c r="A25" s="24">
        <v>2008</v>
      </c>
      <c r="B25" s="25">
        <v>86.792013311148082</v>
      </c>
      <c r="C25" s="25">
        <v>114.87178232357836</v>
      </c>
      <c r="D25" s="25">
        <v>86.792013311148082</v>
      </c>
      <c r="E25" s="25">
        <v>81.970234793862076</v>
      </c>
      <c r="F25" s="25">
        <v>86.792013311148082</v>
      </c>
      <c r="G25" s="25">
        <v>60.754409317803656</v>
      </c>
      <c r="H25" s="25">
        <v>121.50881863560731</v>
      </c>
      <c r="J25" s="19"/>
      <c r="K25" s="19"/>
      <c r="L25" s="19"/>
      <c r="M25" s="19"/>
      <c r="N25" s="19"/>
      <c r="O25" s="19"/>
      <c r="P25" s="19"/>
      <c r="Q25" s="35"/>
      <c r="R25" s="25"/>
      <c r="S25" s="25"/>
      <c r="T25" s="25"/>
      <c r="U25" s="25"/>
      <c r="V25" s="25"/>
      <c r="W25" s="25"/>
      <c r="X25" s="25"/>
      <c r="Y25" s="35"/>
      <c r="Z25" s="35"/>
      <c r="AA25" s="35"/>
      <c r="AB25" s="35"/>
    </row>
    <row r="26" spans="1:30" ht="12.75" customHeight="1" x14ac:dyDescent="0.2">
      <c r="A26" s="24">
        <v>2009</v>
      </c>
      <c r="B26" s="25">
        <v>89.405120230092635</v>
      </c>
      <c r="C26" s="25">
        <v>128.27133461993205</v>
      </c>
      <c r="D26" s="25">
        <v>87.224507541553791</v>
      </c>
      <c r="E26" s="25">
        <v>77.532895592492252</v>
      </c>
      <c r="F26" s="25">
        <v>95.946958295709166</v>
      </c>
      <c r="G26" s="25">
        <v>68.035115882411958</v>
      </c>
      <c r="H26" s="25">
        <v>122.1143105581753</v>
      </c>
      <c r="J26" s="19"/>
      <c r="K26" s="19"/>
      <c r="L26" s="19"/>
      <c r="M26" s="19"/>
      <c r="N26" s="19"/>
      <c r="O26" s="19"/>
      <c r="P26" s="19"/>
      <c r="Q26" s="35"/>
      <c r="R26" s="25"/>
      <c r="S26" s="25"/>
      <c r="T26" s="25"/>
      <c r="U26" s="25"/>
      <c r="V26" s="25"/>
      <c r="W26" s="25"/>
      <c r="X26" s="25"/>
      <c r="Y26" s="35"/>
      <c r="Z26" s="35"/>
      <c r="AA26" s="35"/>
      <c r="AB26" s="35"/>
    </row>
    <row r="27" spans="1:30" ht="12.75" customHeight="1" x14ac:dyDescent="0.2">
      <c r="A27" s="24">
        <v>2010</v>
      </c>
      <c r="B27" s="25">
        <v>102.39424571031836</v>
      </c>
      <c r="C27" s="25">
        <v>126.80401945550264</v>
      </c>
      <c r="D27" s="25">
        <v>86.226733229741797</v>
      </c>
      <c r="E27" s="25">
        <v>86.226733229741782</v>
      </c>
      <c r="F27" s="25">
        <v>94.84940655271599</v>
      </c>
      <c r="G27" s="25">
        <v>68.981386583793437</v>
      </c>
      <c r="H27" s="25">
        <v>131.49576817535623</v>
      </c>
      <c r="J27" s="19"/>
      <c r="K27" s="19"/>
      <c r="L27" s="19"/>
      <c r="M27" s="19"/>
      <c r="N27" s="19"/>
      <c r="O27" s="19"/>
      <c r="P27" s="19"/>
      <c r="Q27" s="35"/>
      <c r="R27" s="25"/>
      <c r="S27" s="25"/>
      <c r="T27" s="25"/>
      <c r="U27" s="25"/>
      <c r="V27" s="25"/>
      <c r="W27" s="25"/>
      <c r="X27" s="25"/>
      <c r="Y27" s="35"/>
      <c r="Z27" s="35"/>
      <c r="AA27" s="35"/>
      <c r="AB27" s="35"/>
    </row>
    <row r="28" spans="1:30" ht="12.75" customHeight="1" x14ac:dyDescent="0.2">
      <c r="A28" s="24">
        <v>2011</v>
      </c>
      <c r="B28" s="25">
        <v>104.6824326493915</v>
      </c>
      <c r="C28" s="25">
        <v>123.1558031169312</v>
      </c>
      <c r="D28" s="25">
        <v>83.745946119513221</v>
      </c>
      <c r="E28" s="25">
        <v>83.745946119513206</v>
      </c>
      <c r="F28" s="25">
        <v>83.745946119513221</v>
      </c>
      <c r="G28" s="25">
        <v>64.205225358293461</v>
      </c>
      <c r="H28" s="25">
        <v>130.85304081173942</v>
      </c>
      <c r="J28" s="19"/>
      <c r="K28" s="19"/>
      <c r="L28" s="19"/>
      <c r="M28" s="19"/>
      <c r="N28" s="19"/>
      <c r="O28" s="19"/>
      <c r="P28" s="19"/>
      <c r="Q28" s="35"/>
      <c r="R28" s="25"/>
      <c r="S28" s="25"/>
      <c r="T28" s="25"/>
      <c r="U28" s="25"/>
      <c r="V28" s="25"/>
      <c r="W28" s="25"/>
      <c r="X28" s="25"/>
      <c r="Y28" s="35"/>
      <c r="Z28" s="35"/>
      <c r="AA28" s="35"/>
      <c r="AB28" s="35"/>
    </row>
    <row r="29" spans="1:30" ht="12.75" customHeight="1" x14ac:dyDescent="0.2">
      <c r="A29" s="24">
        <v>2012</v>
      </c>
      <c r="B29" s="25">
        <v>103.75954805856142</v>
      </c>
      <c r="C29" s="25">
        <v>134.27706219343244</v>
      </c>
      <c r="D29" s="25">
        <v>83.007638446849157</v>
      </c>
      <c r="E29" s="25">
        <v>83.007638446849143</v>
      </c>
      <c r="F29" s="25">
        <v>91.308402291534051</v>
      </c>
      <c r="G29" s="25">
        <v>69.173032039040962</v>
      </c>
      <c r="H29" s="25">
        <v>124.5114576702737</v>
      </c>
      <c r="J29" s="19"/>
      <c r="K29" s="19"/>
      <c r="L29" s="19"/>
      <c r="M29" s="19"/>
      <c r="N29" s="19"/>
      <c r="O29" s="19"/>
      <c r="P29" s="19"/>
      <c r="Q29" s="35"/>
      <c r="R29" s="25"/>
      <c r="S29" s="25"/>
      <c r="T29" s="25"/>
      <c r="U29" s="25"/>
      <c r="V29" s="25"/>
      <c r="W29" s="25"/>
      <c r="X29" s="25"/>
      <c r="Y29" s="35"/>
      <c r="Z29" s="35"/>
      <c r="AA29" s="35"/>
      <c r="AB29" s="35"/>
    </row>
    <row r="30" spans="1:30" s="15" customFormat="1" ht="12.75" customHeight="1" x14ac:dyDescent="0.2">
      <c r="A30" s="43">
        <v>2013</v>
      </c>
      <c r="B30" s="25">
        <v>103.80580143921546</v>
      </c>
      <c r="C30" s="25">
        <v>122.12447228142995</v>
      </c>
      <c r="D30" s="25">
        <v>83.04464115137236</v>
      </c>
      <c r="E30" s="25">
        <v>83.044641151372346</v>
      </c>
      <c r="F30" s="25">
        <v>99.653569381646832</v>
      </c>
      <c r="G30" s="25">
        <v>60.89940351100639</v>
      </c>
      <c r="H30" s="25">
        <v>207.61160287843092</v>
      </c>
      <c r="J30" s="19"/>
      <c r="K30" s="19"/>
      <c r="L30" s="19"/>
      <c r="M30" s="19"/>
      <c r="N30" s="19"/>
      <c r="O30" s="19"/>
      <c r="P30" s="19"/>
      <c r="Q30" s="35"/>
      <c r="R30" s="25"/>
      <c r="S30" s="25"/>
      <c r="T30" s="25"/>
      <c r="U30" s="25"/>
      <c r="V30" s="25"/>
      <c r="W30" s="25"/>
      <c r="X30" s="25"/>
      <c r="Y30" s="35"/>
      <c r="Z30" s="35"/>
      <c r="AA30" s="35"/>
      <c r="AB30" s="35"/>
    </row>
    <row r="31" spans="1:30" s="15" customFormat="1" ht="12.75" customHeight="1" x14ac:dyDescent="0.2">
      <c r="A31" s="43">
        <v>2014</v>
      </c>
      <c r="B31" s="25">
        <v>109.19427254457877</v>
      </c>
      <c r="C31" s="25">
        <v>146.81582863136643</v>
      </c>
      <c r="D31" s="25">
        <v>83.195636224440975</v>
      </c>
      <c r="E31" s="25">
        <v>83.195636224440946</v>
      </c>
      <c r="F31" s="25">
        <v>91.515199846885068</v>
      </c>
      <c r="G31" s="25">
        <v>69.329696853700796</v>
      </c>
      <c r="H31" s="25">
        <v>51.997272640275604</v>
      </c>
      <c r="J31" s="19"/>
      <c r="K31" s="19"/>
      <c r="L31" s="19"/>
      <c r="M31" s="19"/>
      <c r="N31" s="19"/>
      <c r="O31" s="19"/>
      <c r="P31" s="19"/>
      <c r="Q31" s="35"/>
      <c r="R31" s="25"/>
      <c r="S31" s="25"/>
      <c r="T31" s="25"/>
      <c r="U31" s="25"/>
      <c r="V31" s="25"/>
      <c r="W31" s="25"/>
      <c r="X31" s="25"/>
      <c r="Y31" s="35"/>
      <c r="Z31" s="35"/>
      <c r="AA31" s="35"/>
      <c r="AB31" s="35"/>
    </row>
    <row r="32" spans="1:30" s="15" customFormat="1" ht="12.75" customHeight="1" x14ac:dyDescent="0.2">
      <c r="A32" s="43">
        <v>2015</v>
      </c>
      <c r="B32" s="25">
        <v>104.04100845699695</v>
      </c>
      <c r="C32" s="25">
        <v>146.88142370399569</v>
      </c>
      <c r="D32" s="25">
        <v>83.232806765597559</v>
      </c>
      <c r="E32" s="25">
        <v>83.232806765597559</v>
      </c>
      <c r="F32" s="25">
        <v>95.717727780437215</v>
      </c>
      <c r="G32" s="25">
        <v>62.424605074198169</v>
      </c>
      <c r="H32" s="25">
        <v>117.04613451412158</v>
      </c>
      <c r="J32" s="19"/>
      <c r="K32" s="19"/>
      <c r="L32" s="19"/>
      <c r="M32" s="19"/>
      <c r="N32" s="19"/>
      <c r="O32" s="19"/>
      <c r="P32" s="19"/>
      <c r="Q32" s="35"/>
      <c r="R32" s="25"/>
      <c r="S32" s="25"/>
      <c r="T32" s="25"/>
      <c r="U32" s="25"/>
      <c r="V32" s="25"/>
      <c r="W32" s="25"/>
      <c r="X32" s="25"/>
      <c r="Y32" s="35"/>
      <c r="Z32" s="35"/>
      <c r="AA32" s="35"/>
      <c r="AB32" s="35"/>
    </row>
    <row r="33" spans="1:28" s="15" customFormat="1" ht="12.75" customHeight="1" x14ac:dyDescent="0.2">
      <c r="A33" s="43">
        <v>2016</v>
      </c>
      <c r="B33" s="25">
        <v>103.02831589925101</v>
      </c>
      <c r="C33" s="25">
        <v>133.33076175197192</v>
      </c>
      <c r="D33" s="25">
        <v>82.422652719400816</v>
      </c>
      <c r="E33" s="25">
        <v>82.422652719400816</v>
      </c>
      <c r="F33" s="25">
        <v>82.422652719400816</v>
      </c>
      <c r="G33" s="25">
        <v>58.382712342908917</v>
      </c>
      <c r="H33" s="25">
        <v>122.34612513036058</v>
      </c>
      <c r="J33" s="19"/>
      <c r="K33" s="19"/>
      <c r="L33" s="19"/>
      <c r="M33" s="19"/>
      <c r="N33" s="19"/>
      <c r="O33" s="19"/>
      <c r="P33" s="19"/>
      <c r="Q33" s="35"/>
      <c r="R33" s="25"/>
      <c r="S33" s="25"/>
      <c r="T33" s="25"/>
      <c r="U33" s="25"/>
      <c r="V33" s="25"/>
      <c r="W33" s="25"/>
      <c r="X33" s="25"/>
      <c r="Y33" s="35"/>
      <c r="Z33" s="35"/>
      <c r="AA33" s="35"/>
      <c r="AB33" s="35"/>
    </row>
    <row r="34" spans="1:28" s="57" customFormat="1" ht="12.75" customHeight="1" x14ac:dyDescent="0.2">
      <c r="A34" s="54">
        <v>2017</v>
      </c>
      <c r="B34" s="50">
        <v>101.21154264071279</v>
      </c>
      <c r="C34" s="50">
        <v>119.07240310672096</v>
      </c>
      <c r="D34" s="50">
        <v>80.969234112570248</v>
      </c>
      <c r="E34" s="50">
        <v>80.969234112570234</v>
      </c>
      <c r="F34" s="50">
        <v>66.516225823476461</v>
      </c>
      <c r="G34" s="50">
        <v>59.377438349218181</v>
      </c>
      <c r="H34" s="50">
        <v>101.21154264071279</v>
      </c>
      <c r="J34" s="53"/>
      <c r="K34" s="53"/>
      <c r="L34" s="53"/>
      <c r="M34" s="53"/>
      <c r="N34" s="53"/>
      <c r="O34" s="53"/>
      <c r="P34" s="53"/>
      <c r="Q34" s="35"/>
      <c r="R34" s="25"/>
      <c r="S34" s="25"/>
      <c r="T34" s="25"/>
      <c r="U34" s="25"/>
      <c r="V34" s="25"/>
      <c r="W34" s="25"/>
      <c r="X34" s="25"/>
      <c r="Y34" s="58"/>
      <c r="Z34" s="58"/>
      <c r="AA34" s="58"/>
      <c r="AB34" s="58"/>
    </row>
    <row r="35" spans="1:28" s="57" customFormat="1" ht="12.75" customHeight="1" x14ac:dyDescent="0.2">
      <c r="A35" s="54">
        <v>2018</v>
      </c>
      <c r="B35" s="50">
        <v>99.272990255785615</v>
      </c>
      <c r="C35" s="50">
        <v>140.15010389052088</v>
      </c>
      <c r="D35" s="50">
        <v>76.241656516443356</v>
      </c>
      <c r="E35" s="50">
        <v>79.418392204628489</v>
      </c>
      <c r="F35" s="50">
        <v>65.520173568818521</v>
      </c>
      <c r="G35" s="50">
        <v>79.418392204628503</v>
      </c>
      <c r="H35" s="50">
        <v>124.09123781973204</v>
      </c>
      <c r="J35" s="53"/>
      <c r="K35" s="53"/>
      <c r="L35" s="53"/>
      <c r="M35" s="53"/>
      <c r="N35" s="53"/>
      <c r="O35" s="53"/>
      <c r="P35" s="53"/>
      <c r="Q35" s="35"/>
      <c r="R35" s="25"/>
      <c r="S35" s="25"/>
      <c r="T35" s="25"/>
      <c r="U35" s="25"/>
      <c r="V35" s="25"/>
      <c r="W35" s="25"/>
      <c r="X35" s="25"/>
      <c r="Y35" s="58"/>
      <c r="Z35" s="58"/>
      <c r="AA35" s="58"/>
      <c r="AB35" s="58"/>
    </row>
    <row r="36" spans="1:28" s="57" customFormat="1" ht="12.75" customHeight="1" x14ac:dyDescent="0.2">
      <c r="A36" s="54">
        <v>2019</v>
      </c>
      <c r="B36" s="50">
        <v>97.532609346018077</v>
      </c>
      <c r="C36" s="50">
        <v>131.95588323284798</v>
      </c>
      <c r="D36" s="50">
        <v>62.420869981451567</v>
      </c>
      <c r="E36" s="50">
        <v>77.592609213054374</v>
      </c>
      <c r="F36" s="50">
        <v>62.420869981451567</v>
      </c>
      <c r="G36" s="50">
        <v>78.026087476814453</v>
      </c>
      <c r="H36" s="50">
        <v>102.40923981331898</v>
      </c>
      <c r="J36" s="53"/>
      <c r="K36" s="53"/>
      <c r="L36" s="53"/>
      <c r="M36" s="53"/>
      <c r="N36" s="53"/>
      <c r="O36" s="53"/>
      <c r="P36" s="53"/>
      <c r="Q36" s="35"/>
      <c r="R36" s="25"/>
      <c r="S36" s="25"/>
      <c r="T36" s="25"/>
      <c r="U36" s="25"/>
      <c r="V36" s="25"/>
      <c r="W36" s="25"/>
      <c r="X36" s="25"/>
      <c r="Y36" s="58"/>
      <c r="Z36" s="58"/>
      <c r="AA36" s="58"/>
      <c r="AB36" s="58"/>
    </row>
    <row r="37" spans="1:28" ht="6" customHeight="1" x14ac:dyDescent="0.2">
      <c r="A37" s="20"/>
      <c r="B37" s="21"/>
      <c r="C37" s="21"/>
      <c r="D37" s="21"/>
      <c r="E37" s="21"/>
      <c r="F37" s="21"/>
      <c r="G37" s="21"/>
      <c r="H37" s="21"/>
      <c r="J37" s="58"/>
      <c r="K37" s="58"/>
      <c r="L37" s="58"/>
      <c r="M37" s="58"/>
      <c r="N37" s="58"/>
      <c r="O37" s="58"/>
      <c r="P37" s="58"/>
      <c r="Q37" s="58"/>
      <c r="R37" s="57"/>
      <c r="S37" s="57"/>
    </row>
    <row r="38" spans="1:28" ht="15" customHeight="1" x14ac:dyDescent="0.25">
      <c r="A38" s="160" t="s">
        <v>24</v>
      </c>
      <c r="B38" s="153"/>
      <c r="C38" s="153"/>
      <c r="D38" s="153"/>
      <c r="E38" s="153"/>
      <c r="F38" s="153"/>
      <c r="G38" s="167"/>
      <c r="H38" s="167"/>
      <c r="O38" s="32"/>
      <c r="P38" s="32"/>
      <c r="Q38" s="32"/>
      <c r="R38" s="32"/>
    </row>
    <row r="39" spans="1:28" x14ac:dyDescent="0.2">
      <c r="B39" s="35"/>
      <c r="C39" s="35"/>
      <c r="D39" s="35"/>
      <c r="E39" s="35"/>
      <c r="F39" s="35"/>
      <c r="G39" s="35"/>
      <c r="H39" s="35"/>
      <c r="O39" s="32"/>
      <c r="P39" s="32"/>
      <c r="Q39" s="32"/>
      <c r="R39" s="32"/>
    </row>
    <row r="40" spans="1:28" x14ac:dyDescent="0.2">
      <c r="J40" s="33"/>
      <c r="K40" s="33"/>
      <c r="L40" s="33"/>
      <c r="M40" s="33"/>
      <c r="N40" s="33"/>
      <c r="R40" s="32"/>
    </row>
    <row r="41" spans="1:28" x14ac:dyDescent="0.2">
      <c r="J41" s="33"/>
      <c r="K41" s="33"/>
      <c r="L41" s="33"/>
      <c r="M41" s="33"/>
      <c r="N41" s="33"/>
      <c r="R41" s="32"/>
    </row>
    <row r="42" spans="1:28" x14ac:dyDescent="0.2">
      <c r="J42" s="33"/>
      <c r="K42" s="33"/>
      <c r="L42" s="33"/>
      <c r="M42" s="33"/>
      <c r="N42" s="33"/>
      <c r="R42" s="32"/>
    </row>
  </sheetData>
  <mergeCells count="3">
    <mergeCell ref="I1:K1"/>
    <mergeCell ref="A2:H2"/>
    <mergeCell ref="A38:H38"/>
  </mergeCells>
  <hyperlinks>
    <hyperlink ref="I1:K1" location="Innehåll!A1" display="Till innehållsförteckningen" xr:uid="{00000000-0004-0000-0E00-000000000000}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published="0"/>
  <dimension ref="A1:L17"/>
  <sheetViews>
    <sheetView workbookViewId="0">
      <selection activeCell="M17" sqref="M17"/>
    </sheetView>
  </sheetViews>
  <sheetFormatPr defaultColWidth="9.140625" defaultRowHeight="12.75" x14ac:dyDescent="0.2"/>
  <cols>
    <col min="1" max="1" width="8.140625" style="32" customWidth="1"/>
    <col min="2" max="5" width="7.7109375" style="32" customWidth="1"/>
    <col min="6" max="6" width="2.7109375" style="32" customWidth="1"/>
    <col min="7" max="7" width="7.7109375" style="32" customWidth="1"/>
    <col min="8" max="10" width="10.7109375" style="32" customWidth="1"/>
    <col min="11" max="11" width="9.140625" style="32"/>
    <col min="12" max="12" width="9.5703125" style="32" bestFit="1" customWidth="1"/>
    <col min="13" max="16384" width="9.140625" style="32"/>
  </cols>
  <sheetData>
    <row r="1" spans="1:12" ht="32.25" customHeight="1" x14ac:dyDescent="0.2">
      <c r="K1" s="59" t="s">
        <v>26</v>
      </c>
    </row>
    <row r="2" spans="1:12" ht="45" customHeight="1" x14ac:dyDescent="0.2">
      <c r="A2" s="151" t="s">
        <v>51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2" ht="15" customHeight="1" x14ac:dyDescent="0.2">
      <c r="A3" s="15"/>
      <c r="B3" s="157" t="s">
        <v>8</v>
      </c>
      <c r="C3" s="154" t="s">
        <v>2</v>
      </c>
      <c r="D3" s="154"/>
      <c r="E3" s="155" t="s">
        <v>5</v>
      </c>
      <c r="F3" s="155"/>
      <c r="G3" s="155"/>
      <c r="H3" s="154" t="s">
        <v>3</v>
      </c>
      <c r="I3" s="154"/>
      <c r="J3" s="155" t="s">
        <v>9</v>
      </c>
    </row>
    <row r="4" spans="1:12" ht="15" customHeight="1" x14ac:dyDescent="0.2">
      <c r="A4" s="17"/>
      <c r="B4" s="156"/>
      <c r="C4" s="83" t="s">
        <v>0</v>
      </c>
      <c r="D4" s="83" t="s">
        <v>4</v>
      </c>
      <c r="E4" s="156"/>
      <c r="F4" s="156"/>
      <c r="G4" s="156"/>
      <c r="H4" s="83" t="s">
        <v>6</v>
      </c>
      <c r="I4" s="83" t="s">
        <v>7</v>
      </c>
      <c r="J4" s="156"/>
    </row>
    <row r="5" spans="1:12" ht="6" customHeight="1" x14ac:dyDescent="0.2">
      <c r="A5" s="15"/>
      <c r="B5" s="82"/>
      <c r="C5" s="82"/>
      <c r="D5" s="82"/>
      <c r="E5" s="82"/>
      <c r="F5" s="82"/>
      <c r="G5" s="82"/>
      <c r="H5" s="82"/>
      <c r="I5" s="82"/>
      <c r="J5" s="82"/>
    </row>
    <row r="6" spans="1:12" ht="12.75" customHeight="1" x14ac:dyDescent="0.2">
      <c r="A6" s="18">
        <v>2010</v>
      </c>
      <c r="B6" s="19">
        <v>41</v>
      </c>
      <c r="C6" s="19">
        <v>27</v>
      </c>
      <c r="D6" s="35">
        <f>(C6/B6)*100</f>
        <v>65.853658536585371</v>
      </c>
      <c r="E6" s="19">
        <v>20000</v>
      </c>
      <c r="F6" s="19" t="s">
        <v>1</v>
      </c>
      <c r="G6" s="19">
        <v>55000</v>
      </c>
      <c r="H6" s="19">
        <v>35148.15</v>
      </c>
      <c r="I6" s="19">
        <v>35000</v>
      </c>
      <c r="J6" s="53">
        <v>38678.546632723905</v>
      </c>
      <c r="K6" s="19"/>
      <c r="L6" s="88"/>
    </row>
    <row r="7" spans="1:12" ht="12.75" customHeight="1" x14ac:dyDescent="0.2">
      <c r="A7" s="18">
        <v>2011</v>
      </c>
      <c r="B7" s="19">
        <v>42</v>
      </c>
      <c r="C7" s="19">
        <v>23</v>
      </c>
      <c r="D7" s="35">
        <f t="shared" ref="D7:D12" si="0">(C7/B7)*100</f>
        <v>54.761904761904766</v>
      </c>
      <c r="E7" s="19">
        <v>25000</v>
      </c>
      <c r="F7" s="19" t="s">
        <v>1</v>
      </c>
      <c r="G7" s="19">
        <v>60000</v>
      </c>
      <c r="H7" s="19">
        <v>36717.39</v>
      </c>
      <c r="I7" s="19">
        <v>37500</v>
      </c>
      <c r="J7" s="53">
        <v>40249.012619208166</v>
      </c>
      <c r="K7" s="19"/>
      <c r="L7" s="88"/>
    </row>
    <row r="8" spans="1:12" ht="12.75" customHeight="1" x14ac:dyDescent="0.2">
      <c r="A8" s="18">
        <v>2012</v>
      </c>
      <c r="B8" s="19">
        <v>42</v>
      </c>
      <c r="C8" s="19">
        <v>22</v>
      </c>
      <c r="D8" s="35">
        <f t="shared" si="0"/>
        <v>52.380952380952387</v>
      </c>
      <c r="E8" s="19">
        <v>17500</v>
      </c>
      <c r="F8" s="19" t="s">
        <v>1</v>
      </c>
      <c r="G8" s="19">
        <v>50000</v>
      </c>
      <c r="H8" s="19">
        <v>36590.910000000003</v>
      </c>
      <c r="I8" s="19">
        <v>36250</v>
      </c>
      <c r="J8" s="53">
        <v>38564.369828134943</v>
      </c>
      <c r="K8" s="19"/>
      <c r="L8" s="88"/>
    </row>
    <row r="9" spans="1:12" ht="12.75" customHeight="1" x14ac:dyDescent="0.2">
      <c r="A9" s="18">
        <v>2013</v>
      </c>
      <c r="B9" s="19">
        <v>42</v>
      </c>
      <c r="C9" s="19">
        <v>25</v>
      </c>
      <c r="D9" s="35">
        <f t="shared" si="0"/>
        <v>59.523809523809526</v>
      </c>
      <c r="E9" s="19">
        <v>24000</v>
      </c>
      <c r="F9" s="19" t="s">
        <v>1</v>
      </c>
      <c r="G9" s="19">
        <v>80000</v>
      </c>
      <c r="H9" s="19">
        <v>43960</v>
      </c>
      <c r="I9" s="19">
        <v>40000</v>
      </c>
      <c r="J9" s="53">
        <v>42572.756798064067</v>
      </c>
      <c r="K9" s="19"/>
      <c r="L9" s="88"/>
    </row>
    <row r="10" spans="1:12" ht="12.75" customHeight="1" x14ac:dyDescent="0.2">
      <c r="A10" s="18">
        <v>2014</v>
      </c>
      <c r="B10" s="19">
        <v>41</v>
      </c>
      <c r="C10" s="26">
        <v>19</v>
      </c>
      <c r="D10" s="35">
        <f t="shared" si="0"/>
        <v>46.341463414634148</v>
      </c>
      <c r="E10" s="19">
        <v>30000</v>
      </c>
      <c r="F10" s="19" t="s">
        <v>1</v>
      </c>
      <c r="G10" s="19">
        <v>55000</v>
      </c>
      <c r="H10" s="19">
        <v>47763.15789473684</v>
      </c>
      <c r="I10" s="19">
        <v>40000</v>
      </c>
      <c r="J10" s="53">
        <v>42650.164279562341</v>
      </c>
      <c r="K10" s="19"/>
      <c r="L10" s="88"/>
    </row>
    <row r="11" spans="1:12" ht="12.75" customHeight="1" x14ac:dyDescent="0.2">
      <c r="A11" s="18">
        <v>2015</v>
      </c>
      <c r="B11" s="19">
        <v>47</v>
      </c>
      <c r="C11" s="26">
        <v>32</v>
      </c>
      <c r="D11" s="35">
        <f t="shared" si="0"/>
        <v>68.085106382978722</v>
      </c>
      <c r="E11" s="19">
        <v>27500</v>
      </c>
      <c r="F11" s="19" t="s">
        <v>1</v>
      </c>
      <c r="G11" s="19">
        <v>80000</v>
      </c>
      <c r="H11" s="19">
        <v>48203.13</v>
      </c>
      <c r="I11" s="19">
        <v>45000</v>
      </c>
      <c r="J11" s="53">
        <v>48002.872187649584</v>
      </c>
      <c r="K11" s="19"/>
      <c r="L11" s="88"/>
    </row>
    <row r="12" spans="1:12" ht="12.75" customHeight="1" x14ac:dyDescent="0.2">
      <c r="A12" s="18">
        <v>2016</v>
      </c>
      <c r="B12" s="19">
        <v>49</v>
      </c>
      <c r="C12" s="26">
        <v>28</v>
      </c>
      <c r="D12" s="35">
        <f t="shared" si="0"/>
        <v>57.142857142857139</v>
      </c>
      <c r="E12" s="19">
        <v>13000</v>
      </c>
      <c r="F12" s="19" t="s">
        <v>1</v>
      </c>
      <c r="G12" s="19">
        <v>85000</v>
      </c>
      <c r="H12" s="19">
        <v>43794.642857142855</v>
      </c>
      <c r="I12" s="19">
        <v>45000</v>
      </c>
      <c r="J12" s="53">
        <v>47535.631893309735</v>
      </c>
      <c r="K12" s="19"/>
      <c r="L12" s="88"/>
    </row>
    <row r="13" spans="1:12" ht="12.75" customHeight="1" x14ac:dyDescent="0.2">
      <c r="A13" s="52">
        <v>2017</v>
      </c>
      <c r="B13" s="53">
        <v>54</v>
      </c>
      <c r="C13" s="26">
        <v>35</v>
      </c>
      <c r="D13" s="35">
        <f t="shared" ref="D13" si="1">(C13/B13)*100</f>
        <v>64.81481481481481</v>
      </c>
      <c r="E13" s="53">
        <v>25000</v>
      </c>
      <c r="F13" s="19" t="s">
        <v>1</v>
      </c>
      <c r="G13" s="53">
        <v>80000</v>
      </c>
      <c r="H13" s="53">
        <v>47383.31</v>
      </c>
      <c r="I13" s="53">
        <v>45000</v>
      </c>
      <c r="J13" s="53">
        <v>46697.40150880134</v>
      </c>
      <c r="K13" s="53"/>
      <c r="L13" s="88"/>
    </row>
    <row r="14" spans="1:12" ht="12.75" customHeight="1" x14ac:dyDescent="0.2">
      <c r="A14" s="52">
        <v>2018</v>
      </c>
      <c r="B14" s="53">
        <v>53</v>
      </c>
      <c r="C14" s="26">
        <v>43</v>
      </c>
      <c r="D14" s="35">
        <f t="shared" ref="D14:D15" si="2">(C14/B14)*100</f>
        <v>81.132075471698116</v>
      </c>
      <c r="E14" s="53">
        <v>25000</v>
      </c>
      <c r="F14" s="19" t="s">
        <v>1</v>
      </c>
      <c r="G14" s="53">
        <v>80000</v>
      </c>
      <c r="H14" s="53">
        <v>45842</v>
      </c>
      <c r="I14" s="53">
        <v>42500</v>
      </c>
      <c r="J14" s="53">
        <v>43258.373934226554</v>
      </c>
      <c r="K14" s="53"/>
      <c r="L14" s="88"/>
    </row>
    <row r="15" spans="1:12" ht="12.75" customHeight="1" x14ac:dyDescent="0.2">
      <c r="A15" s="52">
        <v>2019</v>
      </c>
      <c r="B15" s="53">
        <v>49</v>
      </c>
      <c r="C15" s="26">
        <v>37</v>
      </c>
      <c r="D15" s="35">
        <f t="shared" si="2"/>
        <v>75.510204081632651</v>
      </c>
      <c r="E15" s="53">
        <v>10000</v>
      </c>
      <c r="F15" s="19" t="s">
        <v>1</v>
      </c>
      <c r="G15" s="53">
        <v>60000</v>
      </c>
      <c r="H15" s="53">
        <v>35977</v>
      </c>
      <c r="I15" s="53">
        <v>35000</v>
      </c>
      <c r="J15" s="53">
        <v>35000</v>
      </c>
      <c r="K15" s="53"/>
      <c r="L15" s="88"/>
    </row>
    <row r="16" spans="1:12" ht="6" customHeight="1" x14ac:dyDescent="0.2">
      <c r="A16" s="42"/>
      <c r="B16" s="84"/>
      <c r="C16" s="84"/>
      <c r="D16" s="84"/>
      <c r="E16" s="84"/>
      <c r="F16" s="84"/>
      <c r="G16" s="84"/>
      <c r="H16" s="84"/>
      <c r="I16" s="84"/>
      <c r="J16" s="84"/>
    </row>
    <row r="17" spans="1:10" ht="15" customHeight="1" x14ac:dyDescent="0.2">
      <c r="A17" s="152" t="s">
        <v>24</v>
      </c>
      <c r="B17" s="153"/>
      <c r="C17" s="153"/>
      <c r="D17" s="153"/>
      <c r="E17" s="153"/>
      <c r="F17" s="153"/>
      <c r="G17" s="153"/>
      <c r="H17" s="153"/>
      <c r="I17" s="153"/>
      <c r="J17" s="153"/>
    </row>
  </sheetData>
  <mergeCells count="7">
    <mergeCell ref="A17:J17"/>
    <mergeCell ref="A2:J2"/>
    <mergeCell ref="C3:D3"/>
    <mergeCell ref="E3:G4"/>
    <mergeCell ref="H3:I3"/>
    <mergeCell ref="J3:J4"/>
    <mergeCell ref="B3:B4"/>
  </mergeCells>
  <hyperlinks>
    <hyperlink ref="K1" location="Innehåll!A1" display="Till innehållsförteckningen" xr:uid="{00000000-0004-0000-0F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published="0"/>
  <dimension ref="A1:L17"/>
  <sheetViews>
    <sheetView workbookViewId="0">
      <selection activeCell="M17" sqref="M17"/>
    </sheetView>
  </sheetViews>
  <sheetFormatPr defaultColWidth="9.140625" defaultRowHeight="12.75" x14ac:dyDescent="0.2"/>
  <cols>
    <col min="1" max="1" width="8.140625" style="32" customWidth="1"/>
    <col min="2" max="5" width="7.7109375" style="32" customWidth="1"/>
    <col min="6" max="6" width="2.7109375" style="32" customWidth="1"/>
    <col min="7" max="7" width="7.7109375" style="32" customWidth="1"/>
    <col min="8" max="10" width="10.7109375" style="32" customWidth="1"/>
    <col min="11" max="16384" width="9.140625" style="32"/>
  </cols>
  <sheetData>
    <row r="1" spans="1:12" ht="32.25" customHeight="1" x14ac:dyDescent="0.2">
      <c r="K1" s="133" t="s">
        <v>26</v>
      </c>
    </row>
    <row r="2" spans="1:12" ht="45" customHeight="1" x14ac:dyDescent="0.2">
      <c r="A2" s="151" t="s">
        <v>50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2" ht="15" customHeight="1" x14ac:dyDescent="0.2">
      <c r="A3" s="15"/>
      <c r="B3" s="157" t="s">
        <v>8</v>
      </c>
      <c r="C3" s="154" t="s">
        <v>2</v>
      </c>
      <c r="D3" s="154"/>
      <c r="E3" s="155" t="s">
        <v>5</v>
      </c>
      <c r="F3" s="155"/>
      <c r="G3" s="155"/>
      <c r="H3" s="154" t="s">
        <v>3</v>
      </c>
      <c r="I3" s="154"/>
      <c r="J3" s="155" t="s">
        <v>9</v>
      </c>
    </row>
    <row r="4" spans="1:12" ht="15" customHeight="1" x14ac:dyDescent="0.2">
      <c r="A4" s="17"/>
      <c r="B4" s="156"/>
      <c r="C4" s="137" t="s">
        <v>0</v>
      </c>
      <c r="D4" s="137" t="s">
        <v>4</v>
      </c>
      <c r="E4" s="156"/>
      <c r="F4" s="156"/>
      <c r="G4" s="156"/>
      <c r="H4" s="137" t="s">
        <v>6</v>
      </c>
      <c r="I4" s="137" t="s">
        <v>7</v>
      </c>
      <c r="J4" s="156"/>
    </row>
    <row r="5" spans="1:12" ht="6" customHeight="1" x14ac:dyDescent="0.2">
      <c r="A5" s="15"/>
      <c r="B5" s="136"/>
      <c r="C5" s="136"/>
      <c r="D5" s="136"/>
      <c r="E5" s="136"/>
      <c r="F5" s="136"/>
      <c r="G5" s="136"/>
      <c r="H5" s="136"/>
      <c r="I5" s="136"/>
      <c r="J5" s="136"/>
    </row>
    <row r="6" spans="1:12" ht="12.75" customHeight="1" x14ac:dyDescent="0.2">
      <c r="A6" s="18">
        <v>2010</v>
      </c>
      <c r="B6" s="19">
        <v>41</v>
      </c>
      <c r="C6" s="19">
        <v>16</v>
      </c>
      <c r="D6" s="87">
        <f t="shared" ref="D6:D15" si="0">(C6/B6)*100</f>
        <v>39.024390243902438</v>
      </c>
      <c r="E6" s="22">
        <v>20000</v>
      </c>
      <c r="F6" s="22" t="s">
        <v>1</v>
      </c>
      <c r="G6" s="22">
        <v>60000</v>
      </c>
      <c r="H6" s="22">
        <v>41093.75</v>
      </c>
      <c r="I6" s="22">
        <v>37500</v>
      </c>
      <c r="J6" s="44">
        <v>41441.299963632759</v>
      </c>
      <c r="K6" s="19"/>
      <c r="L6" s="88"/>
    </row>
    <row r="7" spans="1:12" ht="12.75" customHeight="1" x14ac:dyDescent="0.2">
      <c r="A7" s="18">
        <v>2011</v>
      </c>
      <c r="B7" s="19">
        <v>42</v>
      </c>
      <c r="C7" s="19">
        <v>11</v>
      </c>
      <c r="D7" s="87">
        <f t="shared" si="0"/>
        <v>26.190476190476193</v>
      </c>
      <c r="E7" s="22">
        <v>27500</v>
      </c>
      <c r="F7" s="22" t="s">
        <v>1</v>
      </c>
      <c r="G7" s="22">
        <v>60000</v>
      </c>
      <c r="H7" s="22">
        <v>38954.550000000003</v>
      </c>
      <c r="I7" s="22">
        <v>35000</v>
      </c>
      <c r="J7" s="44">
        <v>37565.745111260956</v>
      </c>
      <c r="K7" s="19"/>
      <c r="L7" s="88"/>
    </row>
    <row r="8" spans="1:12" ht="12.75" customHeight="1" x14ac:dyDescent="0.2">
      <c r="A8" s="18">
        <v>2012</v>
      </c>
      <c r="B8" s="19">
        <v>42</v>
      </c>
      <c r="C8" s="19">
        <v>15</v>
      </c>
      <c r="D8" s="87">
        <f t="shared" si="0"/>
        <v>35.714285714285715</v>
      </c>
      <c r="E8" s="22">
        <v>16500</v>
      </c>
      <c r="F8" s="22" t="s">
        <v>1</v>
      </c>
      <c r="G8" s="22">
        <v>70000</v>
      </c>
      <c r="H8" s="22">
        <v>41933.33</v>
      </c>
      <c r="I8" s="22">
        <v>40000</v>
      </c>
      <c r="J8" s="44">
        <v>42553.7873965627</v>
      </c>
      <c r="K8" s="19"/>
      <c r="L8" s="88"/>
    </row>
    <row r="9" spans="1:12" ht="12.75" customHeight="1" x14ac:dyDescent="0.2">
      <c r="A9" s="18">
        <v>2013</v>
      </c>
      <c r="B9" s="19">
        <v>42</v>
      </c>
      <c r="C9" s="19">
        <v>18</v>
      </c>
      <c r="D9" s="87">
        <f t="shared" si="0"/>
        <v>42.857142857142854</v>
      </c>
      <c r="E9" s="22">
        <v>24000</v>
      </c>
      <c r="F9" s="22" t="s">
        <v>1</v>
      </c>
      <c r="G9" s="22">
        <v>60000</v>
      </c>
      <c r="H9" s="22">
        <v>45666.67</v>
      </c>
      <c r="I9" s="22">
        <v>50000</v>
      </c>
      <c r="J9" s="44">
        <v>53215.945997580086</v>
      </c>
      <c r="K9" s="19"/>
      <c r="L9" s="88"/>
    </row>
    <row r="10" spans="1:12" ht="12.75" customHeight="1" x14ac:dyDescent="0.2">
      <c r="A10" s="18">
        <v>2014</v>
      </c>
      <c r="B10" s="19">
        <v>41</v>
      </c>
      <c r="C10" s="26">
        <v>17</v>
      </c>
      <c r="D10" s="87">
        <f t="shared" si="0"/>
        <v>41.463414634146339</v>
      </c>
      <c r="E10" s="44">
        <v>34000</v>
      </c>
      <c r="F10" s="44" t="s">
        <v>1</v>
      </c>
      <c r="G10" s="44">
        <v>90000</v>
      </c>
      <c r="H10" s="44">
        <v>53911.76470588235</v>
      </c>
      <c r="I10" s="44">
        <v>55000</v>
      </c>
      <c r="J10" s="44">
        <v>58643.97588439822</v>
      </c>
      <c r="K10" s="19"/>
      <c r="L10" s="88"/>
    </row>
    <row r="11" spans="1:12" ht="12.75" customHeight="1" x14ac:dyDescent="0.2">
      <c r="A11" s="18">
        <v>2015</v>
      </c>
      <c r="B11" s="19">
        <v>47</v>
      </c>
      <c r="C11" s="26">
        <v>30</v>
      </c>
      <c r="D11" s="87">
        <f t="shared" si="0"/>
        <v>63.829787234042556</v>
      </c>
      <c r="E11" s="44">
        <v>27500</v>
      </c>
      <c r="F11" s="44" t="s">
        <v>1</v>
      </c>
      <c r="G11" s="44">
        <v>90000</v>
      </c>
      <c r="H11" s="44">
        <v>53500</v>
      </c>
      <c r="I11" s="44">
        <v>50000</v>
      </c>
      <c r="J11" s="44">
        <v>53336.524652943983</v>
      </c>
      <c r="K11" s="19"/>
      <c r="L11" s="88"/>
    </row>
    <row r="12" spans="1:12" ht="12.75" customHeight="1" x14ac:dyDescent="0.2">
      <c r="A12" s="18">
        <v>2016</v>
      </c>
      <c r="B12" s="19">
        <v>49</v>
      </c>
      <c r="C12" s="26">
        <v>27</v>
      </c>
      <c r="D12" s="87">
        <f t="shared" si="0"/>
        <v>55.102040816326522</v>
      </c>
      <c r="E12" s="44">
        <v>14000</v>
      </c>
      <c r="F12" s="44" t="s">
        <v>1</v>
      </c>
      <c r="G12" s="44">
        <v>76000</v>
      </c>
      <c r="H12" s="44">
        <v>48546.296296296299</v>
      </c>
      <c r="I12" s="44">
        <v>50000</v>
      </c>
      <c r="J12" s="44">
        <v>52817.368770344154</v>
      </c>
      <c r="K12" s="19"/>
      <c r="L12" s="88"/>
    </row>
    <row r="13" spans="1:12" ht="12.75" customHeight="1" x14ac:dyDescent="0.2">
      <c r="A13" s="52">
        <v>2017</v>
      </c>
      <c r="B13" s="53">
        <v>54</v>
      </c>
      <c r="C13" s="26">
        <v>30</v>
      </c>
      <c r="D13" s="87">
        <f t="shared" si="0"/>
        <v>55.555555555555557</v>
      </c>
      <c r="E13" s="44">
        <v>10000</v>
      </c>
      <c r="F13" s="44" t="s">
        <v>1</v>
      </c>
      <c r="G13" s="44">
        <v>75000</v>
      </c>
      <c r="H13" s="44">
        <v>53933.33</v>
      </c>
      <c r="I13" s="44">
        <v>54500</v>
      </c>
      <c r="J13" s="44">
        <v>56555.74182732607</v>
      </c>
      <c r="K13" s="53"/>
      <c r="L13" s="88"/>
    </row>
    <row r="14" spans="1:12" ht="12.75" customHeight="1" x14ac:dyDescent="0.2">
      <c r="A14" s="52">
        <v>2018</v>
      </c>
      <c r="B14" s="53">
        <v>53</v>
      </c>
      <c r="C14" s="26">
        <v>39</v>
      </c>
      <c r="D14" s="87">
        <f t="shared" si="0"/>
        <v>73.584905660377359</v>
      </c>
      <c r="E14" s="44">
        <v>30000</v>
      </c>
      <c r="F14" s="44" t="s">
        <v>1</v>
      </c>
      <c r="G14" s="44">
        <v>75000</v>
      </c>
      <c r="H14" s="44">
        <v>52641</v>
      </c>
      <c r="I14" s="44">
        <v>55000</v>
      </c>
      <c r="J14" s="44">
        <v>55981.425091352008</v>
      </c>
      <c r="K14" s="53"/>
      <c r="L14" s="88"/>
    </row>
    <row r="15" spans="1:12" ht="12.75" customHeight="1" x14ac:dyDescent="0.2">
      <c r="A15" s="52">
        <v>2019</v>
      </c>
      <c r="B15" s="53">
        <v>49</v>
      </c>
      <c r="C15" s="26">
        <v>31</v>
      </c>
      <c r="D15" s="87">
        <f t="shared" si="0"/>
        <v>63.265306122448983</v>
      </c>
      <c r="E15" s="44">
        <v>27500</v>
      </c>
      <c r="F15" s="44" t="s">
        <v>1</v>
      </c>
      <c r="G15" s="44">
        <v>90000</v>
      </c>
      <c r="H15" s="44">
        <v>48710</v>
      </c>
      <c r="I15" s="44">
        <v>45000</v>
      </c>
      <c r="J15" s="44">
        <v>45000</v>
      </c>
      <c r="K15" s="53"/>
      <c r="L15" s="88"/>
    </row>
    <row r="16" spans="1:12" ht="6" customHeight="1" x14ac:dyDescent="0.2">
      <c r="A16" s="42"/>
      <c r="B16" s="90"/>
      <c r="C16" s="90"/>
      <c r="D16" s="90"/>
      <c r="E16" s="90"/>
      <c r="F16" s="90"/>
      <c r="G16" s="90"/>
      <c r="H16" s="90"/>
      <c r="I16" s="90"/>
      <c r="J16" s="90"/>
    </row>
    <row r="17" spans="1:10" ht="15" customHeight="1" x14ac:dyDescent="0.2">
      <c r="A17" s="152" t="s">
        <v>24</v>
      </c>
      <c r="B17" s="153"/>
      <c r="C17" s="153"/>
      <c r="D17" s="153"/>
      <c r="E17" s="153"/>
      <c r="F17" s="153"/>
      <c r="G17" s="153"/>
      <c r="H17" s="153"/>
      <c r="I17" s="153"/>
      <c r="J17" s="153"/>
    </row>
  </sheetData>
  <mergeCells count="7">
    <mergeCell ref="A17:J17"/>
    <mergeCell ref="A2:J2"/>
    <mergeCell ref="C3:D3"/>
    <mergeCell ref="E3:G4"/>
    <mergeCell ref="H3:I3"/>
    <mergeCell ref="J3:J4"/>
    <mergeCell ref="B3:B4"/>
  </mergeCells>
  <hyperlinks>
    <hyperlink ref="K1" location="Innehåll!A1" display="Till innehållsförteckningen" xr:uid="{00000000-0004-0000-10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published="0"/>
  <dimension ref="A1:L17"/>
  <sheetViews>
    <sheetView zoomScaleNormal="100" workbookViewId="0">
      <selection activeCell="I21" sqref="I21"/>
    </sheetView>
  </sheetViews>
  <sheetFormatPr defaultColWidth="9.140625" defaultRowHeight="12.75" x14ac:dyDescent="0.2"/>
  <cols>
    <col min="1" max="1" width="8.140625" style="32" customWidth="1"/>
    <col min="2" max="5" width="7.7109375" style="32" customWidth="1"/>
    <col min="6" max="6" width="2.7109375" style="32" customWidth="1"/>
    <col min="7" max="7" width="7.7109375" style="32" customWidth="1"/>
    <col min="8" max="10" width="10.7109375" style="32" customWidth="1"/>
    <col min="11" max="16384" width="9.140625" style="32"/>
  </cols>
  <sheetData>
    <row r="1" spans="1:12" ht="32.25" customHeight="1" x14ac:dyDescent="0.2">
      <c r="K1" s="59" t="s">
        <v>26</v>
      </c>
    </row>
    <row r="2" spans="1:12" ht="45" customHeight="1" x14ac:dyDescent="0.2">
      <c r="A2" s="151" t="s">
        <v>49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2" ht="15" customHeight="1" x14ac:dyDescent="0.2">
      <c r="A3" s="15"/>
      <c r="B3" s="157" t="s">
        <v>8</v>
      </c>
      <c r="C3" s="154" t="s">
        <v>2</v>
      </c>
      <c r="D3" s="154"/>
      <c r="E3" s="155" t="s">
        <v>5</v>
      </c>
      <c r="F3" s="155"/>
      <c r="G3" s="155"/>
      <c r="H3" s="154" t="s">
        <v>3</v>
      </c>
      <c r="I3" s="154"/>
      <c r="J3" s="155" t="s">
        <v>9</v>
      </c>
    </row>
    <row r="4" spans="1:12" ht="15" customHeight="1" x14ac:dyDescent="0.2">
      <c r="A4" s="17"/>
      <c r="B4" s="156"/>
      <c r="C4" s="83" t="s">
        <v>0</v>
      </c>
      <c r="D4" s="83" t="s">
        <v>4</v>
      </c>
      <c r="E4" s="156"/>
      <c r="F4" s="156"/>
      <c r="G4" s="156"/>
      <c r="H4" s="83" t="s">
        <v>6</v>
      </c>
      <c r="I4" s="83" t="s">
        <v>7</v>
      </c>
      <c r="J4" s="156"/>
    </row>
    <row r="5" spans="1:12" ht="6" customHeight="1" x14ac:dyDescent="0.2">
      <c r="A5" s="15"/>
      <c r="B5" s="82"/>
      <c r="C5" s="82"/>
      <c r="D5" s="82"/>
      <c r="E5" s="82"/>
      <c r="F5" s="82"/>
      <c r="G5" s="82"/>
      <c r="H5" s="82"/>
      <c r="I5" s="82"/>
      <c r="J5" s="82"/>
    </row>
    <row r="6" spans="1:12" ht="12.75" customHeight="1" x14ac:dyDescent="0.2">
      <c r="A6" s="18">
        <v>2010</v>
      </c>
      <c r="B6" s="19">
        <v>41</v>
      </c>
      <c r="C6" s="19">
        <v>5</v>
      </c>
      <c r="D6" s="87">
        <f t="shared" ref="D6:D12" si="0">(C6/B6)*100</f>
        <v>12.195121951219512</v>
      </c>
      <c r="E6" s="22">
        <v>200000</v>
      </c>
      <c r="F6" s="22" t="s">
        <v>1</v>
      </c>
      <c r="G6" s="22">
        <v>450000</v>
      </c>
      <c r="H6" s="22">
        <v>320000</v>
      </c>
      <c r="I6" s="22">
        <v>300000</v>
      </c>
      <c r="J6" s="44">
        <v>331530.39970906207</v>
      </c>
      <c r="K6" s="19"/>
      <c r="L6" s="88"/>
    </row>
    <row r="7" spans="1:12" ht="12.75" customHeight="1" x14ac:dyDescent="0.2">
      <c r="A7" s="18">
        <v>2011</v>
      </c>
      <c r="B7" s="19">
        <v>42</v>
      </c>
      <c r="C7" s="19">
        <v>5</v>
      </c>
      <c r="D7" s="87">
        <f t="shared" si="0"/>
        <v>11.904761904761903</v>
      </c>
      <c r="E7" s="22">
        <v>250000</v>
      </c>
      <c r="F7" s="22" t="s">
        <v>1</v>
      </c>
      <c r="G7" s="22">
        <v>375000</v>
      </c>
      <c r="H7" s="22">
        <v>325000</v>
      </c>
      <c r="I7" s="22">
        <v>350000</v>
      </c>
      <c r="J7" s="44">
        <v>375657.45111260959</v>
      </c>
      <c r="K7" s="19"/>
      <c r="L7" s="88"/>
    </row>
    <row r="8" spans="1:12" ht="12.75" customHeight="1" x14ac:dyDescent="0.2">
      <c r="A8" s="18">
        <v>2012</v>
      </c>
      <c r="B8" s="19">
        <v>42</v>
      </c>
      <c r="C8" s="19">
        <v>5</v>
      </c>
      <c r="D8" s="87">
        <f t="shared" si="0"/>
        <v>11.904761904761903</v>
      </c>
      <c r="E8" s="22">
        <v>250000</v>
      </c>
      <c r="F8" s="22" t="s">
        <v>1</v>
      </c>
      <c r="G8" s="22">
        <v>500000</v>
      </c>
      <c r="H8" s="22">
        <v>354000</v>
      </c>
      <c r="I8" s="22">
        <v>300000</v>
      </c>
      <c r="J8" s="44">
        <v>319153.40547422023</v>
      </c>
      <c r="K8" s="19"/>
      <c r="L8" s="88"/>
    </row>
    <row r="9" spans="1:12" ht="12.75" customHeight="1" x14ac:dyDescent="0.2">
      <c r="A9" s="18">
        <v>2013</v>
      </c>
      <c r="B9" s="19">
        <v>42</v>
      </c>
      <c r="C9" s="19">
        <v>3</v>
      </c>
      <c r="D9" s="87">
        <f t="shared" si="0"/>
        <v>7.1428571428571423</v>
      </c>
      <c r="E9" s="22">
        <v>300000</v>
      </c>
      <c r="F9" s="22" t="s">
        <v>1</v>
      </c>
      <c r="G9" s="22">
        <v>450000</v>
      </c>
      <c r="H9" s="22">
        <v>366666.67</v>
      </c>
      <c r="I9" s="22">
        <v>350000</v>
      </c>
      <c r="J9" s="44">
        <v>372511.62198306056</v>
      </c>
      <c r="K9" s="19"/>
      <c r="L9" s="88"/>
    </row>
    <row r="10" spans="1:12" ht="12.75" customHeight="1" x14ac:dyDescent="0.2">
      <c r="A10" s="18">
        <v>2014</v>
      </c>
      <c r="B10" s="19">
        <v>41</v>
      </c>
      <c r="C10" s="26">
        <v>2</v>
      </c>
      <c r="D10" s="87">
        <f t="shared" si="0"/>
        <v>4.8780487804878048</v>
      </c>
      <c r="E10" s="44">
        <v>375000</v>
      </c>
      <c r="F10" s="44" t="s">
        <v>1</v>
      </c>
      <c r="G10" s="44">
        <v>450000</v>
      </c>
      <c r="H10" s="44">
        <v>412500</v>
      </c>
      <c r="I10" s="44">
        <v>412500</v>
      </c>
      <c r="J10" s="44">
        <v>439829.81913298665</v>
      </c>
      <c r="K10" s="19"/>
      <c r="L10" s="88"/>
    </row>
    <row r="11" spans="1:12" ht="12.75" customHeight="1" x14ac:dyDescent="0.2">
      <c r="A11" s="18">
        <v>2015</v>
      </c>
      <c r="B11" s="19">
        <v>47</v>
      </c>
      <c r="C11" s="26">
        <v>2</v>
      </c>
      <c r="D11" s="87">
        <f t="shared" si="0"/>
        <v>4.2553191489361701</v>
      </c>
      <c r="E11" s="44">
        <v>300000</v>
      </c>
      <c r="F11" s="44" t="s">
        <v>1</v>
      </c>
      <c r="G11" s="44">
        <v>350000</v>
      </c>
      <c r="H11" s="44">
        <v>325000</v>
      </c>
      <c r="I11" s="44">
        <v>325000</v>
      </c>
      <c r="J11" s="44">
        <v>346687.41024413588</v>
      </c>
      <c r="K11" s="19"/>
      <c r="L11" s="88"/>
    </row>
    <row r="12" spans="1:12" ht="12.75" customHeight="1" x14ac:dyDescent="0.2">
      <c r="A12" s="18">
        <v>2016</v>
      </c>
      <c r="B12" s="19">
        <v>49</v>
      </c>
      <c r="C12" s="26">
        <v>1</v>
      </c>
      <c r="D12" s="87">
        <f t="shared" si="0"/>
        <v>2.0408163265306123</v>
      </c>
      <c r="E12" s="44">
        <v>500000</v>
      </c>
      <c r="F12" s="44" t="s">
        <v>1</v>
      </c>
      <c r="G12" s="44">
        <v>500000</v>
      </c>
      <c r="H12" s="44">
        <v>500000</v>
      </c>
      <c r="I12" s="44">
        <v>500000</v>
      </c>
      <c r="J12" s="44">
        <v>528173.68770344148</v>
      </c>
      <c r="K12" s="19"/>
      <c r="L12" s="88"/>
    </row>
    <row r="13" spans="1:12" ht="12.75" customHeight="1" x14ac:dyDescent="0.2">
      <c r="A13" s="52">
        <v>2017</v>
      </c>
      <c r="B13" s="53">
        <v>54</v>
      </c>
      <c r="C13" s="26">
        <v>1</v>
      </c>
      <c r="D13" s="87">
        <f t="shared" ref="D13" si="1">(C13/B13)*100</f>
        <v>1.8518518518518516</v>
      </c>
      <c r="E13" s="44">
        <v>450000</v>
      </c>
      <c r="F13" s="44" t="s">
        <v>1</v>
      </c>
      <c r="G13" s="44">
        <v>450000</v>
      </c>
      <c r="H13" s="44">
        <v>450000</v>
      </c>
      <c r="I13" s="44">
        <v>450000</v>
      </c>
      <c r="J13" s="44">
        <v>466974.01508801343</v>
      </c>
      <c r="K13" s="53"/>
      <c r="L13" s="88"/>
    </row>
    <row r="14" spans="1:12" ht="12.75" customHeight="1" x14ac:dyDescent="0.2">
      <c r="A14" s="52">
        <v>2018</v>
      </c>
      <c r="B14" s="53">
        <v>53</v>
      </c>
      <c r="C14" s="26">
        <v>4</v>
      </c>
      <c r="D14" s="87">
        <f t="shared" ref="D14:D15" si="2">(C14/B14)*100</f>
        <v>7.5471698113207548</v>
      </c>
      <c r="E14" s="44">
        <v>175000</v>
      </c>
      <c r="F14" s="44" t="s">
        <v>1</v>
      </c>
      <c r="G14" s="44">
        <v>400000</v>
      </c>
      <c r="H14" s="44">
        <v>237500</v>
      </c>
      <c r="I14" s="44">
        <v>187500</v>
      </c>
      <c r="J14" s="44">
        <v>190845.76735688184</v>
      </c>
      <c r="K14" s="53"/>
      <c r="L14" s="88"/>
    </row>
    <row r="15" spans="1:12" ht="12.75" customHeight="1" x14ac:dyDescent="0.2">
      <c r="A15" s="52">
        <v>2019</v>
      </c>
      <c r="B15" s="53">
        <v>49</v>
      </c>
      <c r="C15" s="26">
        <v>3</v>
      </c>
      <c r="D15" s="87">
        <f t="shared" si="2"/>
        <v>6.1224489795918364</v>
      </c>
      <c r="E15" s="44">
        <v>250000</v>
      </c>
      <c r="F15" s="44" t="s">
        <v>1</v>
      </c>
      <c r="G15" s="44">
        <v>300000</v>
      </c>
      <c r="H15" s="44">
        <v>283333</v>
      </c>
      <c r="I15" s="44">
        <v>300000</v>
      </c>
      <c r="J15" s="44">
        <v>300000</v>
      </c>
      <c r="K15" s="53"/>
      <c r="L15" s="88"/>
    </row>
    <row r="16" spans="1:12" ht="6" customHeight="1" x14ac:dyDescent="0.2">
      <c r="A16" s="42"/>
      <c r="B16" s="84"/>
      <c r="C16" s="84"/>
      <c r="D16" s="84"/>
      <c r="E16" s="84"/>
      <c r="F16" s="84"/>
      <c r="G16" s="84"/>
      <c r="H16" s="84"/>
      <c r="I16" s="84"/>
      <c r="J16" s="84"/>
    </row>
    <row r="17" spans="1:10" ht="15" customHeight="1" x14ac:dyDescent="0.2">
      <c r="A17" s="152" t="s">
        <v>24</v>
      </c>
      <c r="B17" s="153"/>
      <c r="C17" s="153"/>
      <c r="D17" s="153"/>
      <c r="E17" s="153"/>
      <c r="F17" s="153"/>
      <c r="G17" s="153"/>
      <c r="H17" s="153"/>
      <c r="I17" s="153"/>
      <c r="J17" s="153"/>
    </row>
  </sheetData>
  <mergeCells count="7">
    <mergeCell ref="A17:J17"/>
    <mergeCell ref="A2:J2"/>
    <mergeCell ref="C3:D3"/>
    <mergeCell ref="E3:G4"/>
    <mergeCell ref="H3:I3"/>
    <mergeCell ref="J3:J4"/>
    <mergeCell ref="B3:B4"/>
  </mergeCells>
  <hyperlinks>
    <hyperlink ref="K1" location="Innehåll!A1" display="Till innehållsförteckningen" xr:uid="{00000000-0004-0000-11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published="0"/>
  <dimension ref="A1:L17"/>
  <sheetViews>
    <sheetView workbookViewId="0">
      <selection activeCell="M17" sqref="M17"/>
    </sheetView>
  </sheetViews>
  <sheetFormatPr defaultColWidth="9.140625" defaultRowHeight="12.75" x14ac:dyDescent="0.2"/>
  <cols>
    <col min="1" max="1" width="8.140625" style="32" customWidth="1"/>
    <col min="2" max="5" width="7.7109375" style="32" customWidth="1"/>
    <col min="6" max="6" width="2.7109375" style="32" customWidth="1"/>
    <col min="7" max="7" width="7.7109375" style="32" customWidth="1"/>
    <col min="8" max="10" width="10.7109375" style="32" customWidth="1"/>
    <col min="11" max="16384" width="9.140625" style="32"/>
  </cols>
  <sheetData>
    <row r="1" spans="1:12" ht="32.25" customHeight="1" x14ac:dyDescent="0.2">
      <c r="K1" s="59" t="s">
        <v>26</v>
      </c>
    </row>
    <row r="2" spans="1:12" ht="45" customHeight="1" x14ac:dyDescent="0.2">
      <c r="A2" s="151" t="s">
        <v>48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2" ht="15" customHeight="1" x14ac:dyDescent="0.2">
      <c r="A3" s="15"/>
      <c r="B3" s="157" t="s">
        <v>8</v>
      </c>
      <c r="C3" s="154" t="s">
        <v>2</v>
      </c>
      <c r="D3" s="154"/>
      <c r="E3" s="155" t="s">
        <v>5</v>
      </c>
      <c r="F3" s="155"/>
      <c r="G3" s="155"/>
      <c r="H3" s="154" t="s">
        <v>3</v>
      </c>
      <c r="I3" s="154"/>
      <c r="J3" s="155" t="s">
        <v>9</v>
      </c>
    </row>
    <row r="4" spans="1:12" ht="15" customHeight="1" x14ac:dyDescent="0.2">
      <c r="A4" s="17"/>
      <c r="B4" s="156"/>
      <c r="C4" s="83" t="s">
        <v>0</v>
      </c>
      <c r="D4" s="83" t="s">
        <v>4</v>
      </c>
      <c r="E4" s="156"/>
      <c r="F4" s="156"/>
      <c r="G4" s="156"/>
      <c r="H4" s="83" t="s">
        <v>6</v>
      </c>
      <c r="I4" s="83" t="s">
        <v>7</v>
      </c>
      <c r="J4" s="156"/>
    </row>
    <row r="5" spans="1:12" ht="6" customHeight="1" x14ac:dyDescent="0.2">
      <c r="A5" s="15"/>
      <c r="B5" s="82"/>
      <c r="C5" s="82"/>
      <c r="D5" s="82"/>
      <c r="E5" s="82"/>
      <c r="F5" s="82"/>
      <c r="G5" s="82"/>
      <c r="H5" s="82"/>
      <c r="I5" s="82"/>
      <c r="J5" s="82"/>
    </row>
    <row r="6" spans="1:12" ht="12.75" customHeight="1" x14ac:dyDescent="0.2">
      <c r="A6" s="18">
        <v>2010</v>
      </c>
      <c r="B6" s="19">
        <v>41</v>
      </c>
      <c r="C6" s="19">
        <v>22</v>
      </c>
      <c r="D6" s="87">
        <f t="shared" ref="D6:D12" si="0">(C6/B6)*100</f>
        <v>53.658536585365859</v>
      </c>
      <c r="E6" s="22">
        <v>45000</v>
      </c>
      <c r="F6" s="22" t="s">
        <v>1</v>
      </c>
      <c r="G6" s="22">
        <v>140000</v>
      </c>
      <c r="H6" s="22">
        <v>81136.36</v>
      </c>
      <c r="I6" s="22">
        <v>70000</v>
      </c>
      <c r="J6" s="44">
        <v>77357.093265447809</v>
      </c>
      <c r="K6" s="19"/>
      <c r="L6" s="88"/>
    </row>
    <row r="7" spans="1:12" ht="12.75" customHeight="1" x14ac:dyDescent="0.2">
      <c r="A7" s="18">
        <v>2011</v>
      </c>
      <c r="B7" s="19">
        <v>42</v>
      </c>
      <c r="C7" s="19">
        <v>14</v>
      </c>
      <c r="D7" s="87">
        <f t="shared" si="0"/>
        <v>33.333333333333329</v>
      </c>
      <c r="E7" s="22">
        <v>45000</v>
      </c>
      <c r="F7" s="22" t="s">
        <v>1</v>
      </c>
      <c r="G7" s="22">
        <v>100000</v>
      </c>
      <c r="H7" s="22">
        <v>68214.289999999994</v>
      </c>
      <c r="I7" s="22">
        <v>70000</v>
      </c>
      <c r="J7" s="44">
        <v>75131.490222521912</v>
      </c>
      <c r="K7" s="19"/>
      <c r="L7" s="88"/>
    </row>
    <row r="8" spans="1:12" ht="12.75" customHeight="1" x14ac:dyDescent="0.2">
      <c r="A8" s="18">
        <v>2012</v>
      </c>
      <c r="B8" s="19">
        <v>42</v>
      </c>
      <c r="C8" s="19">
        <v>17</v>
      </c>
      <c r="D8" s="87">
        <f t="shared" si="0"/>
        <v>40.476190476190474</v>
      </c>
      <c r="E8" s="22">
        <v>17500</v>
      </c>
      <c r="F8" s="22" t="s">
        <v>1</v>
      </c>
      <c r="G8" s="22">
        <v>150000</v>
      </c>
      <c r="H8" s="22">
        <v>73676.47</v>
      </c>
      <c r="I8" s="22">
        <v>70000</v>
      </c>
      <c r="J8" s="44">
        <v>74469.127943984728</v>
      </c>
      <c r="K8" s="19"/>
      <c r="L8" s="88"/>
    </row>
    <row r="9" spans="1:12" ht="12.75" customHeight="1" x14ac:dyDescent="0.2">
      <c r="A9" s="18">
        <v>2013</v>
      </c>
      <c r="B9" s="19">
        <v>42</v>
      </c>
      <c r="C9" s="19">
        <v>13</v>
      </c>
      <c r="D9" s="87">
        <f t="shared" si="0"/>
        <v>30.952380952380953</v>
      </c>
      <c r="E9" s="22">
        <v>25000</v>
      </c>
      <c r="F9" s="22" t="s">
        <v>1</v>
      </c>
      <c r="G9" s="22">
        <v>100000</v>
      </c>
      <c r="H9" s="22">
        <v>69038.460000000006</v>
      </c>
      <c r="I9" s="22">
        <v>65000</v>
      </c>
      <c r="J9" s="44">
        <v>69180.72979685411</v>
      </c>
      <c r="K9" s="19"/>
      <c r="L9" s="88"/>
    </row>
    <row r="10" spans="1:12" ht="12.75" customHeight="1" x14ac:dyDescent="0.2">
      <c r="A10" s="18">
        <v>2014</v>
      </c>
      <c r="B10" s="19">
        <v>41</v>
      </c>
      <c r="C10" s="26">
        <v>13</v>
      </c>
      <c r="D10" s="87">
        <f t="shared" si="0"/>
        <v>31.707317073170731</v>
      </c>
      <c r="E10" s="44">
        <v>55000</v>
      </c>
      <c r="F10" s="44" t="s">
        <v>1</v>
      </c>
      <c r="G10" s="44">
        <v>150000</v>
      </c>
      <c r="H10" s="44">
        <v>90000</v>
      </c>
      <c r="I10" s="44">
        <v>90000</v>
      </c>
      <c r="J10" s="44">
        <v>95962.869629015273</v>
      </c>
      <c r="K10" s="19"/>
      <c r="L10" s="88"/>
    </row>
    <row r="11" spans="1:12" ht="12.75" customHeight="1" x14ac:dyDescent="0.2">
      <c r="A11" s="18">
        <v>2015</v>
      </c>
      <c r="B11" s="19">
        <v>47</v>
      </c>
      <c r="C11" s="26">
        <v>28</v>
      </c>
      <c r="D11" s="87">
        <f t="shared" si="0"/>
        <v>59.574468085106382</v>
      </c>
      <c r="E11" s="44">
        <v>35000</v>
      </c>
      <c r="F11" s="44" t="s">
        <v>1</v>
      </c>
      <c r="G11" s="44">
        <v>200000</v>
      </c>
      <c r="H11" s="44">
        <v>84428.57</v>
      </c>
      <c r="I11" s="44">
        <v>82500</v>
      </c>
      <c r="J11" s="44">
        <v>88005.265677357573</v>
      </c>
      <c r="K11" s="19"/>
      <c r="L11" s="88"/>
    </row>
    <row r="12" spans="1:12" ht="12.75" customHeight="1" x14ac:dyDescent="0.2">
      <c r="A12" s="18">
        <v>2016</v>
      </c>
      <c r="B12" s="19">
        <v>49</v>
      </c>
      <c r="C12" s="26">
        <v>24</v>
      </c>
      <c r="D12" s="87">
        <f t="shared" si="0"/>
        <v>48.979591836734691</v>
      </c>
      <c r="E12" s="44">
        <v>30000</v>
      </c>
      <c r="F12" s="44" t="s">
        <v>1</v>
      </c>
      <c r="G12" s="44">
        <v>100000</v>
      </c>
      <c r="H12" s="44">
        <v>66093.75</v>
      </c>
      <c r="I12" s="44">
        <v>65000</v>
      </c>
      <c r="J12" s="44">
        <v>68662.579401447394</v>
      </c>
      <c r="K12" s="19"/>
      <c r="L12" s="88"/>
    </row>
    <row r="13" spans="1:12" ht="12.75" customHeight="1" x14ac:dyDescent="0.2">
      <c r="A13" s="52">
        <v>2017</v>
      </c>
      <c r="B13" s="53">
        <v>54</v>
      </c>
      <c r="C13" s="26">
        <v>25</v>
      </c>
      <c r="D13" s="87">
        <f t="shared" ref="D13" si="1">(C13/B13)*100</f>
        <v>46.296296296296298</v>
      </c>
      <c r="E13" s="44">
        <v>30000</v>
      </c>
      <c r="F13" s="44" t="s">
        <v>1</v>
      </c>
      <c r="G13" s="44">
        <v>175000</v>
      </c>
      <c r="H13" s="44">
        <v>68816.679999999993</v>
      </c>
      <c r="I13" s="44">
        <v>60000</v>
      </c>
      <c r="J13" s="44">
        <v>62263.20201173512</v>
      </c>
      <c r="K13" s="53"/>
      <c r="L13" s="88"/>
    </row>
    <row r="14" spans="1:12" ht="12.75" customHeight="1" x14ac:dyDescent="0.2">
      <c r="A14" s="52">
        <v>2018</v>
      </c>
      <c r="B14" s="53">
        <v>53</v>
      </c>
      <c r="C14" s="26">
        <v>34</v>
      </c>
      <c r="D14" s="87">
        <f t="shared" ref="D14:D15" si="2">(C14/B14)*100</f>
        <v>64.15094339622641</v>
      </c>
      <c r="E14" s="44">
        <v>27000</v>
      </c>
      <c r="F14" s="44" t="s">
        <v>1</v>
      </c>
      <c r="G14" s="44">
        <v>175000</v>
      </c>
      <c r="H14" s="44">
        <v>69676</v>
      </c>
      <c r="I14" s="44">
        <v>60000</v>
      </c>
      <c r="J14" s="44">
        <v>61070.645554202187</v>
      </c>
      <c r="K14" s="53"/>
      <c r="L14" s="88"/>
    </row>
    <row r="15" spans="1:12" ht="12.75" customHeight="1" x14ac:dyDescent="0.2">
      <c r="A15" s="52">
        <v>2019</v>
      </c>
      <c r="B15" s="53">
        <v>49</v>
      </c>
      <c r="C15" s="26">
        <v>30</v>
      </c>
      <c r="D15" s="87">
        <f t="shared" si="2"/>
        <v>61.224489795918366</v>
      </c>
      <c r="E15" s="44">
        <v>22500</v>
      </c>
      <c r="F15" s="44" t="s">
        <v>1</v>
      </c>
      <c r="G15" s="44">
        <v>150000</v>
      </c>
      <c r="H15" s="44">
        <v>60800</v>
      </c>
      <c r="I15" s="44">
        <v>55000</v>
      </c>
      <c r="J15" s="44">
        <v>55000</v>
      </c>
      <c r="K15" s="53"/>
      <c r="L15" s="88"/>
    </row>
    <row r="16" spans="1:12" ht="6" customHeight="1" x14ac:dyDescent="0.2">
      <c r="A16" s="42"/>
      <c r="B16" s="84"/>
      <c r="C16" s="84"/>
      <c r="D16" s="84"/>
      <c r="E16" s="84"/>
      <c r="F16" s="84"/>
      <c r="G16" s="84"/>
      <c r="H16" s="84"/>
      <c r="I16" s="84"/>
      <c r="J16" s="84"/>
    </row>
    <row r="17" spans="1:10" ht="15" customHeight="1" x14ac:dyDescent="0.2">
      <c r="A17" s="152" t="s">
        <v>24</v>
      </c>
      <c r="B17" s="153"/>
      <c r="C17" s="153"/>
      <c r="D17" s="153"/>
      <c r="E17" s="153"/>
      <c r="F17" s="153"/>
      <c r="G17" s="153"/>
      <c r="H17" s="153"/>
      <c r="I17" s="153"/>
      <c r="J17" s="153"/>
    </row>
  </sheetData>
  <mergeCells count="7">
    <mergeCell ref="A17:J17"/>
    <mergeCell ref="A2:J2"/>
    <mergeCell ref="C3:D3"/>
    <mergeCell ref="E3:G4"/>
    <mergeCell ref="H3:I3"/>
    <mergeCell ref="J3:J4"/>
    <mergeCell ref="B3:B4"/>
  </mergeCells>
  <hyperlinks>
    <hyperlink ref="K1" location="Innehåll!A1" display="Till innehållsförteckningen" xr:uid="{00000000-0004-0000-12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workbookViewId="0">
      <selection activeCell="B4" sqref="B4"/>
    </sheetView>
  </sheetViews>
  <sheetFormatPr defaultColWidth="9.140625" defaultRowHeight="15" x14ac:dyDescent="0.25"/>
  <cols>
    <col min="1" max="1" width="16.7109375" style="3" customWidth="1"/>
    <col min="2" max="2" width="70" style="2" customWidth="1"/>
    <col min="3" max="16384" width="9.140625" style="2"/>
  </cols>
  <sheetData>
    <row r="1" spans="1:2" x14ac:dyDescent="0.25">
      <c r="A1" s="147"/>
      <c r="B1" s="148"/>
    </row>
    <row r="2" spans="1:2" s="7" customFormat="1" x14ac:dyDescent="0.25">
      <c r="A2" s="8"/>
    </row>
    <row r="3" spans="1:2" s="7" customFormat="1" x14ac:dyDescent="0.25">
      <c r="A3" s="8"/>
    </row>
    <row r="4" spans="1:2" ht="63.75" customHeight="1" x14ac:dyDescent="0.25">
      <c r="A4" s="14" t="s">
        <v>10</v>
      </c>
      <c r="B4" s="51" t="s">
        <v>88</v>
      </c>
    </row>
    <row r="5" spans="1:2" x14ac:dyDescent="0.25">
      <c r="A5" s="9"/>
    </row>
    <row r="6" spans="1:2" ht="30" x14ac:dyDescent="0.25">
      <c r="A6" s="14" t="s">
        <v>12</v>
      </c>
      <c r="B6" s="89" t="s">
        <v>40</v>
      </c>
    </row>
    <row r="7" spans="1:2" x14ac:dyDescent="0.25">
      <c r="A7" s="14"/>
      <c r="B7" s="13"/>
    </row>
    <row r="8" spans="1:2" ht="45" x14ac:dyDescent="0.25">
      <c r="A8" s="9"/>
      <c r="B8" s="89" t="s">
        <v>41</v>
      </c>
    </row>
    <row r="9" spans="1:2" x14ac:dyDescent="0.25">
      <c r="A9" s="9"/>
      <c r="B9" s="13"/>
    </row>
    <row r="10" spans="1:2" x14ac:dyDescent="0.25">
      <c r="A10" s="9" t="s">
        <v>14</v>
      </c>
      <c r="B10" s="146" t="s">
        <v>86</v>
      </c>
    </row>
    <row r="11" spans="1:2" x14ac:dyDescent="0.25">
      <c r="A11" s="9"/>
      <c r="B11" s="12"/>
    </row>
    <row r="12" spans="1:2" s="10" customFormat="1" x14ac:dyDescent="0.25">
      <c r="A12" s="11" t="s">
        <v>11</v>
      </c>
      <c r="B12" s="91" t="s">
        <v>87</v>
      </c>
    </row>
    <row r="13" spans="1:2" x14ac:dyDescent="0.25">
      <c r="A13" s="9"/>
    </row>
    <row r="14" spans="1:2" x14ac:dyDescent="0.25">
      <c r="A14" s="6"/>
      <c r="B14" s="5"/>
    </row>
    <row r="15" spans="1:2" x14ac:dyDescent="0.25">
      <c r="A15" s="6"/>
      <c r="B15" s="5"/>
    </row>
    <row r="16" spans="1:2" x14ac:dyDescent="0.25">
      <c r="A16" s="6"/>
      <c r="B16" s="5"/>
    </row>
    <row r="17" spans="1:2" x14ac:dyDescent="0.25">
      <c r="A17" s="6"/>
      <c r="B17" s="5"/>
    </row>
    <row r="18" spans="1:2" x14ac:dyDescent="0.25">
      <c r="A18" s="6"/>
      <c r="B18" s="5"/>
    </row>
    <row r="19" spans="1:2" x14ac:dyDescent="0.25">
      <c r="A19" s="6"/>
      <c r="B19" s="5"/>
    </row>
    <row r="20" spans="1:2" x14ac:dyDescent="0.25">
      <c r="A20" s="6"/>
      <c r="B20" s="5"/>
    </row>
    <row r="21" spans="1:2" x14ac:dyDescent="0.25">
      <c r="A21" s="6"/>
      <c r="B21" s="5"/>
    </row>
    <row r="25" spans="1:2" x14ac:dyDescent="0.25">
      <c r="B25" s="4"/>
    </row>
  </sheetData>
  <mergeCells count="1">
    <mergeCell ref="A1:B1"/>
  </mergeCells>
  <hyperlinks>
    <hyperlink ref="B10" r:id="rId1" xr:uid="{00000000-0004-0000-0100-000000000000}"/>
  </hyperlinks>
  <pageMargins left="0.7" right="0.7" top="0.75" bottom="0.75" header="0.3" footer="0.3"/>
  <pageSetup orientation="portrait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published="0"/>
  <dimension ref="A1:L17"/>
  <sheetViews>
    <sheetView workbookViewId="0">
      <selection activeCell="G16" sqref="G16"/>
    </sheetView>
  </sheetViews>
  <sheetFormatPr defaultColWidth="9.140625" defaultRowHeight="12.75" x14ac:dyDescent="0.2"/>
  <cols>
    <col min="1" max="1" width="8.140625" style="32" customWidth="1"/>
    <col min="2" max="5" width="7.7109375" style="32" customWidth="1"/>
    <col min="6" max="6" width="2.7109375" style="32" customWidth="1"/>
    <col min="7" max="7" width="7.7109375" style="32" customWidth="1"/>
    <col min="8" max="10" width="10.7109375" style="32" customWidth="1"/>
    <col min="11" max="16384" width="9.140625" style="32"/>
  </cols>
  <sheetData>
    <row r="1" spans="1:12" ht="32.25" customHeight="1" x14ac:dyDescent="0.2">
      <c r="K1" s="59" t="s">
        <v>26</v>
      </c>
    </row>
    <row r="2" spans="1:12" ht="45" customHeight="1" x14ac:dyDescent="0.2">
      <c r="A2" s="151" t="s">
        <v>47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2" ht="15" customHeight="1" x14ac:dyDescent="0.2">
      <c r="A3" s="15"/>
      <c r="B3" s="157" t="s">
        <v>8</v>
      </c>
      <c r="C3" s="154" t="s">
        <v>2</v>
      </c>
      <c r="D3" s="154"/>
      <c r="E3" s="155" t="s">
        <v>5</v>
      </c>
      <c r="F3" s="155"/>
      <c r="G3" s="155"/>
      <c r="H3" s="154" t="s">
        <v>3</v>
      </c>
      <c r="I3" s="154"/>
      <c r="J3" s="155" t="s">
        <v>9</v>
      </c>
    </row>
    <row r="4" spans="1:12" ht="15" customHeight="1" x14ac:dyDescent="0.2">
      <c r="A4" s="17"/>
      <c r="B4" s="156"/>
      <c r="C4" s="83" t="s">
        <v>0</v>
      </c>
      <c r="D4" s="83" t="s">
        <v>4</v>
      </c>
      <c r="E4" s="156"/>
      <c r="F4" s="156"/>
      <c r="G4" s="156"/>
      <c r="H4" s="83" t="s">
        <v>6</v>
      </c>
      <c r="I4" s="83" t="s">
        <v>7</v>
      </c>
      <c r="J4" s="156"/>
    </row>
    <row r="5" spans="1:12" ht="6" customHeight="1" x14ac:dyDescent="0.2">
      <c r="A5" s="15"/>
      <c r="B5" s="82"/>
      <c r="C5" s="82"/>
      <c r="D5" s="82"/>
      <c r="E5" s="82"/>
      <c r="F5" s="82"/>
      <c r="G5" s="82"/>
      <c r="H5" s="82"/>
      <c r="I5" s="82"/>
      <c r="J5" s="82"/>
    </row>
    <row r="6" spans="1:12" ht="12.75" customHeight="1" x14ac:dyDescent="0.2">
      <c r="A6" s="18">
        <v>2010</v>
      </c>
      <c r="B6" s="19">
        <v>41</v>
      </c>
      <c r="C6" s="19">
        <v>9</v>
      </c>
      <c r="D6" s="87">
        <f t="shared" ref="D6:D12" si="0">(C6/B6)*100</f>
        <v>21.951219512195124</v>
      </c>
      <c r="E6" s="22">
        <v>190000</v>
      </c>
      <c r="F6" s="22" t="s">
        <v>1</v>
      </c>
      <c r="G6" s="22">
        <v>500000</v>
      </c>
      <c r="H6" s="22">
        <v>351666.67</v>
      </c>
      <c r="I6" s="22">
        <v>375000</v>
      </c>
      <c r="J6" s="26">
        <v>414412.99963632756</v>
      </c>
      <c r="K6" s="19"/>
      <c r="L6" s="88"/>
    </row>
    <row r="7" spans="1:12" ht="12.75" customHeight="1" x14ac:dyDescent="0.2">
      <c r="A7" s="18">
        <v>2011</v>
      </c>
      <c r="B7" s="19">
        <v>42</v>
      </c>
      <c r="C7" s="19">
        <v>7</v>
      </c>
      <c r="D7" s="87">
        <f t="shared" si="0"/>
        <v>16.666666666666664</v>
      </c>
      <c r="E7" s="22">
        <v>200000</v>
      </c>
      <c r="F7" s="22" t="s">
        <v>1</v>
      </c>
      <c r="G7" s="22">
        <v>500000</v>
      </c>
      <c r="H7" s="22">
        <v>353571.43</v>
      </c>
      <c r="I7" s="22">
        <v>350000</v>
      </c>
      <c r="J7" s="26">
        <v>375657.45111260959</v>
      </c>
      <c r="K7" s="19"/>
      <c r="L7" s="88"/>
    </row>
    <row r="8" spans="1:12" ht="12.75" customHeight="1" x14ac:dyDescent="0.2">
      <c r="A8" s="18">
        <v>2012</v>
      </c>
      <c r="B8" s="19">
        <v>42</v>
      </c>
      <c r="C8" s="19">
        <v>6</v>
      </c>
      <c r="D8" s="87">
        <f t="shared" si="0"/>
        <v>14.285714285714285</v>
      </c>
      <c r="E8" s="22">
        <v>300000</v>
      </c>
      <c r="F8" s="22" t="s">
        <v>1</v>
      </c>
      <c r="G8" s="22">
        <v>450000</v>
      </c>
      <c r="H8" s="22">
        <v>366666.67</v>
      </c>
      <c r="I8" s="22">
        <v>350000</v>
      </c>
      <c r="J8" s="26">
        <v>372345.63971992361</v>
      </c>
      <c r="K8" s="19"/>
      <c r="L8" s="88"/>
    </row>
    <row r="9" spans="1:12" ht="12.75" customHeight="1" x14ac:dyDescent="0.2">
      <c r="A9" s="18">
        <v>2013</v>
      </c>
      <c r="B9" s="19">
        <v>42</v>
      </c>
      <c r="C9" s="19">
        <v>10</v>
      </c>
      <c r="D9" s="87">
        <f t="shared" si="0"/>
        <v>23.809523809523807</v>
      </c>
      <c r="E9" s="22">
        <v>90000</v>
      </c>
      <c r="F9" s="22" t="s">
        <v>1</v>
      </c>
      <c r="G9" s="22">
        <v>600000</v>
      </c>
      <c r="H9" s="22">
        <v>320500</v>
      </c>
      <c r="I9" s="22">
        <v>287500</v>
      </c>
      <c r="J9" s="26">
        <v>305991.6894860855</v>
      </c>
      <c r="K9" s="19"/>
      <c r="L9" s="88"/>
    </row>
    <row r="10" spans="1:12" ht="12.75" customHeight="1" x14ac:dyDescent="0.2">
      <c r="A10" s="18">
        <v>2014</v>
      </c>
      <c r="B10" s="19">
        <v>41</v>
      </c>
      <c r="C10" s="26">
        <v>8</v>
      </c>
      <c r="D10" s="87">
        <f t="shared" si="0"/>
        <v>19.512195121951219</v>
      </c>
      <c r="E10" s="44">
        <v>90000</v>
      </c>
      <c r="F10" s="44" t="s">
        <v>1</v>
      </c>
      <c r="G10" s="44">
        <v>600000</v>
      </c>
      <c r="H10" s="44">
        <v>341250</v>
      </c>
      <c r="I10" s="44">
        <v>300000</v>
      </c>
      <c r="J10" s="26">
        <v>319876.23209671758</v>
      </c>
      <c r="K10" s="19"/>
      <c r="L10" s="88"/>
    </row>
    <row r="11" spans="1:12" ht="12.75" customHeight="1" x14ac:dyDescent="0.2">
      <c r="A11" s="18">
        <v>2015</v>
      </c>
      <c r="B11" s="19">
        <v>47</v>
      </c>
      <c r="C11" s="26">
        <v>13</v>
      </c>
      <c r="D11" s="87">
        <f t="shared" si="0"/>
        <v>27.659574468085108</v>
      </c>
      <c r="E11" s="44">
        <v>90000</v>
      </c>
      <c r="F11" s="44" t="s">
        <v>1</v>
      </c>
      <c r="G11" s="44">
        <v>500000</v>
      </c>
      <c r="H11" s="44">
        <v>339615.38</v>
      </c>
      <c r="I11" s="44">
        <v>350000</v>
      </c>
      <c r="J11" s="26">
        <v>373355.67257060792</v>
      </c>
      <c r="K11" s="19"/>
      <c r="L11" s="88"/>
    </row>
    <row r="12" spans="1:12" ht="12.75" customHeight="1" x14ac:dyDescent="0.2">
      <c r="A12" s="18">
        <v>2016</v>
      </c>
      <c r="B12" s="19">
        <v>49</v>
      </c>
      <c r="C12" s="26">
        <v>12</v>
      </c>
      <c r="D12" s="87">
        <f t="shared" si="0"/>
        <v>24.489795918367346</v>
      </c>
      <c r="E12" s="44">
        <v>350000</v>
      </c>
      <c r="F12" s="44" t="s">
        <v>1</v>
      </c>
      <c r="G12" s="44">
        <v>500000</v>
      </c>
      <c r="H12" s="44">
        <v>410291.66666666669</v>
      </c>
      <c r="I12" s="44">
        <v>400000</v>
      </c>
      <c r="J12" s="26">
        <v>422538.95016275323</v>
      </c>
      <c r="K12" s="19"/>
      <c r="L12" s="88"/>
    </row>
    <row r="13" spans="1:12" ht="12.75" customHeight="1" x14ac:dyDescent="0.2">
      <c r="A13" s="52">
        <v>2017</v>
      </c>
      <c r="B13" s="53">
        <v>54</v>
      </c>
      <c r="C13" s="26">
        <v>20</v>
      </c>
      <c r="D13" s="87">
        <f t="shared" ref="D13" si="1">(C13/B13)*100</f>
        <v>37.037037037037038</v>
      </c>
      <c r="E13" s="44">
        <v>65000</v>
      </c>
      <c r="F13" s="44" t="s">
        <v>1</v>
      </c>
      <c r="G13" s="44">
        <v>700000</v>
      </c>
      <c r="H13" s="44">
        <v>403658.35</v>
      </c>
      <c r="I13" s="44">
        <v>400000</v>
      </c>
      <c r="J13" s="26">
        <v>415088.01341156749</v>
      </c>
      <c r="K13" s="53"/>
      <c r="L13" s="88"/>
    </row>
    <row r="14" spans="1:12" ht="12.75" customHeight="1" x14ac:dyDescent="0.2">
      <c r="A14" s="52">
        <v>2018</v>
      </c>
      <c r="B14" s="53">
        <v>53</v>
      </c>
      <c r="C14" s="26">
        <v>25</v>
      </c>
      <c r="D14" s="87">
        <f t="shared" ref="D14:D15" si="2">(C14/B14)*100</f>
        <v>47.169811320754718</v>
      </c>
      <c r="E14" s="44">
        <v>250000</v>
      </c>
      <c r="F14" s="44" t="s">
        <v>1</v>
      </c>
      <c r="G14" s="44">
        <v>650000</v>
      </c>
      <c r="H14" s="44">
        <v>385600</v>
      </c>
      <c r="I14" s="44">
        <v>370000</v>
      </c>
      <c r="J14" s="26">
        <v>376602.31425091351</v>
      </c>
      <c r="K14" s="53"/>
      <c r="L14" s="88"/>
    </row>
    <row r="15" spans="1:12" ht="12.75" customHeight="1" x14ac:dyDescent="0.2">
      <c r="A15" s="52">
        <v>2019</v>
      </c>
      <c r="B15" s="53">
        <v>49</v>
      </c>
      <c r="C15" s="26">
        <v>17</v>
      </c>
      <c r="D15" s="87">
        <f t="shared" si="2"/>
        <v>34.693877551020407</v>
      </c>
      <c r="E15" s="44">
        <v>82500</v>
      </c>
      <c r="F15" s="44" t="s">
        <v>1</v>
      </c>
      <c r="G15" s="44">
        <v>500000</v>
      </c>
      <c r="H15" s="44">
        <v>362500</v>
      </c>
      <c r="I15" s="44">
        <v>360000</v>
      </c>
      <c r="J15" s="26">
        <v>360000</v>
      </c>
      <c r="K15" s="53"/>
      <c r="L15" s="88"/>
    </row>
    <row r="16" spans="1:12" ht="6" customHeight="1" x14ac:dyDescent="0.2">
      <c r="A16" s="42"/>
      <c r="B16" s="84"/>
      <c r="C16" s="84"/>
      <c r="D16" s="84"/>
      <c r="E16" s="84"/>
      <c r="F16" s="84"/>
      <c r="G16" s="84"/>
      <c r="H16" s="84"/>
      <c r="I16" s="84"/>
      <c r="J16" s="84"/>
    </row>
    <row r="17" spans="1:10" ht="15" customHeight="1" x14ac:dyDescent="0.2">
      <c r="A17" s="152" t="s">
        <v>24</v>
      </c>
      <c r="B17" s="153"/>
      <c r="C17" s="153"/>
      <c r="D17" s="153"/>
      <c r="E17" s="153"/>
      <c r="F17" s="153"/>
      <c r="G17" s="153"/>
      <c r="H17" s="153"/>
      <c r="I17" s="153"/>
      <c r="J17" s="153"/>
    </row>
  </sheetData>
  <mergeCells count="7">
    <mergeCell ref="A17:J17"/>
    <mergeCell ref="A2:J2"/>
    <mergeCell ref="C3:D3"/>
    <mergeCell ref="E3:G4"/>
    <mergeCell ref="H3:I3"/>
    <mergeCell ref="J3:J4"/>
    <mergeCell ref="B3:B4"/>
  </mergeCells>
  <hyperlinks>
    <hyperlink ref="K1" location="Innehåll!A1" display="Till innehållsförteckningen" xr:uid="{00000000-0004-0000-13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published="0"/>
  <dimension ref="A1:L17"/>
  <sheetViews>
    <sheetView workbookViewId="0">
      <selection activeCell="G16" sqref="G16"/>
    </sheetView>
  </sheetViews>
  <sheetFormatPr defaultColWidth="9.140625" defaultRowHeight="12.75" x14ac:dyDescent="0.2"/>
  <cols>
    <col min="1" max="1" width="8.140625" style="32" customWidth="1"/>
    <col min="2" max="5" width="7.7109375" style="32" customWidth="1"/>
    <col min="6" max="6" width="2.7109375" style="32" customWidth="1"/>
    <col min="7" max="7" width="7.7109375" style="32" customWidth="1"/>
    <col min="8" max="10" width="10.7109375" style="32" customWidth="1"/>
    <col min="11" max="16384" width="9.140625" style="32"/>
  </cols>
  <sheetData>
    <row r="1" spans="1:12" ht="32.25" customHeight="1" x14ac:dyDescent="0.2">
      <c r="K1" s="59" t="s">
        <v>26</v>
      </c>
    </row>
    <row r="2" spans="1:12" ht="45" customHeight="1" x14ac:dyDescent="0.2">
      <c r="A2" s="151" t="s">
        <v>46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2" ht="15" customHeight="1" x14ac:dyDescent="0.2">
      <c r="A3" s="15"/>
      <c r="B3" s="157" t="s">
        <v>8</v>
      </c>
      <c r="C3" s="154" t="s">
        <v>2</v>
      </c>
      <c r="D3" s="154"/>
      <c r="E3" s="155" t="s">
        <v>5</v>
      </c>
      <c r="F3" s="155"/>
      <c r="G3" s="155"/>
      <c r="H3" s="154" t="s">
        <v>3</v>
      </c>
      <c r="I3" s="154"/>
      <c r="J3" s="155" t="s">
        <v>9</v>
      </c>
    </row>
    <row r="4" spans="1:12" ht="15" customHeight="1" x14ac:dyDescent="0.2">
      <c r="A4" s="17"/>
      <c r="B4" s="156"/>
      <c r="C4" s="83" t="s">
        <v>0</v>
      </c>
      <c r="D4" s="83" t="s">
        <v>4</v>
      </c>
      <c r="E4" s="156"/>
      <c r="F4" s="156"/>
      <c r="G4" s="156"/>
      <c r="H4" s="83" t="s">
        <v>6</v>
      </c>
      <c r="I4" s="83" t="s">
        <v>7</v>
      </c>
      <c r="J4" s="156"/>
    </row>
    <row r="5" spans="1:12" ht="6" customHeight="1" x14ac:dyDescent="0.2">
      <c r="A5" s="15"/>
      <c r="B5" s="82"/>
      <c r="C5" s="82"/>
      <c r="D5" s="82"/>
      <c r="E5" s="82"/>
      <c r="F5" s="82"/>
      <c r="G5" s="82"/>
      <c r="H5" s="82"/>
      <c r="I5" s="82"/>
      <c r="J5" s="82"/>
    </row>
    <row r="6" spans="1:12" ht="12.75" customHeight="1" x14ac:dyDescent="0.2">
      <c r="A6" s="18">
        <v>2010</v>
      </c>
      <c r="B6" s="19">
        <v>41</v>
      </c>
      <c r="C6" s="19">
        <v>3</v>
      </c>
      <c r="D6" s="87">
        <f t="shared" ref="D6:D12" si="0">(C6/B6)*100</f>
        <v>7.3170731707317067</v>
      </c>
      <c r="E6" s="22">
        <v>25000</v>
      </c>
      <c r="F6" s="22" t="s">
        <v>1</v>
      </c>
      <c r="G6" s="22">
        <v>50000</v>
      </c>
      <c r="H6" s="22">
        <v>33333.33</v>
      </c>
      <c r="I6" s="22">
        <v>25000</v>
      </c>
      <c r="J6" s="44">
        <v>27627.533309088503</v>
      </c>
      <c r="K6" s="19"/>
      <c r="L6" s="88"/>
    </row>
    <row r="7" spans="1:12" ht="12.75" customHeight="1" x14ac:dyDescent="0.2">
      <c r="A7" s="18">
        <v>2011</v>
      </c>
      <c r="B7" s="19">
        <v>42</v>
      </c>
      <c r="C7" s="19">
        <v>2</v>
      </c>
      <c r="D7" s="87">
        <f t="shared" si="0"/>
        <v>4.7619047619047619</v>
      </c>
      <c r="E7" s="22">
        <v>25000</v>
      </c>
      <c r="F7" s="22" t="s">
        <v>1</v>
      </c>
      <c r="G7" s="22">
        <v>70000</v>
      </c>
      <c r="H7" s="22">
        <v>47500</v>
      </c>
      <c r="I7" s="22">
        <v>47500</v>
      </c>
      <c r="J7" s="44">
        <v>50982.082650997014</v>
      </c>
      <c r="K7" s="19"/>
      <c r="L7" s="88"/>
    </row>
    <row r="8" spans="1:12" ht="12.75" customHeight="1" x14ac:dyDescent="0.2">
      <c r="A8" s="18">
        <v>2012</v>
      </c>
      <c r="B8" s="19">
        <v>42</v>
      </c>
      <c r="C8" s="19">
        <v>0</v>
      </c>
      <c r="D8" s="87">
        <f t="shared" si="0"/>
        <v>0</v>
      </c>
      <c r="E8" s="22" t="s">
        <v>27</v>
      </c>
      <c r="F8" s="22"/>
      <c r="G8" s="22" t="s">
        <v>27</v>
      </c>
      <c r="H8" s="22" t="s">
        <v>27</v>
      </c>
      <c r="I8" s="22" t="s">
        <v>27</v>
      </c>
      <c r="J8" s="44" t="s">
        <v>27</v>
      </c>
      <c r="K8" s="19"/>
      <c r="L8" s="88"/>
    </row>
    <row r="9" spans="1:12" ht="12.75" customHeight="1" x14ac:dyDescent="0.2">
      <c r="A9" s="18">
        <v>2013</v>
      </c>
      <c r="B9" s="19">
        <v>42</v>
      </c>
      <c r="C9" s="19">
        <v>1</v>
      </c>
      <c r="D9" s="87">
        <f t="shared" si="0"/>
        <v>2.3809523809523809</v>
      </c>
      <c r="E9" s="22">
        <v>75000</v>
      </c>
      <c r="F9" s="22" t="s">
        <v>1</v>
      </c>
      <c r="G9" s="22">
        <v>75000</v>
      </c>
      <c r="H9" s="22">
        <v>75000</v>
      </c>
      <c r="I9" s="22">
        <v>75000</v>
      </c>
      <c r="J9" s="44">
        <v>79823.918996370121</v>
      </c>
      <c r="K9" s="19"/>
      <c r="L9" s="88"/>
    </row>
    <row r="10" spans="1:12" ht="12.75" customHeight="1" x14ac:dyDescent="0.2">
      <c r="A10" s="18">
        <v>2014</v>
      </c>
      <c r="B10" s="19">
        <v>41</v>
      </c>
      <c r="C10" s="26">
        <v>2</v>
      </c>
      <c r="D10" s="87">
        <f t="shared" si="0"/>
        <v>4.8780487804878048</v>
      </c>
      <c r="E10" s="44">
        <v>100000</v>
      </c>
      <c r="F10" s="44" t="s">
        <v>1</v>
      </c>
      <c r="G10" s="44">
        <v>100000</v>
      </c>
      <c r="H10" s="44">
        <v>100000</v>
      </c>
      <c r="I10" s="44">
        <v>100000</v>
      </c>
      <c r="J10" s="44">
        <v>106625.41069890585</v>
      </c>
      <c r="K10" s="19"/>
      <c r="L10" s="88"/>
    </row>
    <row r="11" spans="1:12" ht="12.75" customHeight="1" x14ac:dyDescent="0.2">
      <c r="A11" s="18">
        <v>2015</v>
      </c>
      <c r="B11" s="19">
        <v>47</v>
      </c>
      <c r="C11" s="26">
        <v>3</v>
      </c>
      <c r="D11" s="87">
        <f t="shared" si="0"/>
        <v>6.3829787234042552</v>
      </c>
      <c r="E11" s="44">
        <v>37500</v>
      </c>
      <c r="F11" s="44" t="s">
        <v>1</v>
      </c>
      <c r="G11" s="44">
        <v>47500</v>
      </c>
      <c r="H11" s="44">
        <v>43333.33</v>
      </c>
      <c r="I11" s="44">
        <v>45000</v>
      </c>
      <c r="J11" s="44">
        <v>48002.872187649584</v>
      </c>
      <c r="K11" s="19"/>
      <c r="L11" s="88"/>
    </row>
    <row r="12" spans="1:12" ht="12.75" customHeight="1" x14ac:dyDescent="0.2">
      <c r="A12" s="18">
        <v>2016</v>
      </c>
      <c r="B12" s="19">
        <v>49</v>
      </c>
      <c r="C12" s="26">
        <v>5</v>
      </c>
      <c r="D12" s="87">
        <f t="shared" si="0"/>
        <v>10.204081632653061</v>
      </c>
      <c r="E12" s="44">
        <v>32500</v>
      </c>
      <c r="F12" s="44" t="s">
        <v>1</v>
      </c>
      <c r="G12" s="44">
        <v>40000</v>
      </c>
      <c r="H12" s="44">
        <v>37000</v>
      </c>
      <c r="I12" s="44">
        <v>37500</v>
      </c>
      <c r="J12" s="44">
        <v>39613.026577758115</v>
      </c>
      <c r="K12" s="19"/>
      <c r="L12" s="88"/>
    </row>
    <row r="13" spans="1:12" ht="12.75" customHeight="1" x14ac:dyDescent="0.2">
      <c r="A13" s="52">
        <v>2017</v>
      </c>
      <c r="B13" s="53">
        <v>54</v>
      </c>
      <c r="C13" s="26">
        <v>8</v>
      </c>
      <c r="D13" s="87">
        <f t="shared" ref="D13" si="1">(C13/B13)*100</f>
        <v>14.814814814814813</v>
      </c>
      <c r="E13" s="44">
        <v>10000</v>
      </c>
      <c r="F13" s="44" t="s">
        <v>1</v>
      </c>
      <c r="G13" s="44">
        <v>120000</v>
      </c>
      <c r="H13" s="44">
        <v>51250</v>
      </c>
      <c r="I13" s="44">
        <v>40000</v>
      </c>
      <c r="J13" s="44">
        <v>41508.801341156752</v>
      </c>
      <c r="K13" s="53"/>
      <c r="L13" s="88"/>
    </row>
    <row r="14" spans="1:12" ht="12.75" customHeight="1" x14ac:dyDescent="0.2">
      <c r="A14" s="52">
        <v>2018</v>
      </c>
      <c r="B14" s="53">
        <v>53</v>
      </c>
      <c r="C14" s="26">
        <v>9</v>
      </c>
      <c r="D14" s="87">
        <f t="shared" ref="D14:D15" si="2">(C14/B14)*100</f>
        <v>16.981132075471699</v>
      </c>
      <c r="E14" s="44">
        <v>10000</v>
      </c>
      <c r="F14" s="44" t="s">
        <v>1</v>
      </c>
      <c r="G14" s="44">
        <v>100000</v>
      </c>
      <c r="H14" s="44">
        <v>58333</v>
      </c>
      <c r="I14" s="44">
        <v>50000</v>
      </c>
      <c r="J14" s="44">
        <v>50892.204628501822</v>
      </c>
      <c r="K14" s="53"/>
      <c r="L14" s="88"/>
    </row>
    <row r="15" spans="1:12" ht="12.75" customHeight="1" x14ac:dyDescent="0.2">
      <c r="A15" s="52">
        <v>2019</v>
      </c>
      <c r="B15" s="53">
        <v>49</v>
      </c>
      <c r="C15" s="26">
        <v>8</v>
      </c>
      <c r="D15" s="87">
        <f t="shared" si="2"/>
        <v>16.326530612244898</v>
      </c>
      <c r="E15" s="45">
        <v>15000</v>
      </c>
      <c r="F15" s="44" t="s">
        <v>1</v>
      </c>
      <c r="G15" s="45">
        <v>150000</v>
      </c>
      <c r="H15" s="45">
        <v>60000</v>
      </c>
      <c r="I15" s="44">
        <v>50000</v>
      </c>
      <c r="J15" s="45">
        <v>50000</v>
      </c>
      <c r="K15" s="53"/>
      <c r="L15" s="88"/>
    </row>
    <row r="16" spans="1:12" ht="6" customHeight="1" x14ac:dyDescent="0.2">
      <c r="A16" s="42"/>
      <c r="B16" s="84"/>
      <c r="C16" s="84"/>
      <c r="D16" s="84"/>
      <c r="E16" s="84"/>
      <c r="F16" s="84"/>
      <c r="G16" s="84"/>
      <c r="H16" s="84"/>
      <c r="I16" s="84"/>
      <c r="J16" s="84"/>
    </row>
    <row r="17" spans="1:10" ht="15" customHeight="1" x14ac:dyDescent="0.2">
      <c r="A17" s="152" t="s">
        <v>24</v>
      </c>
      <c r="B17" s="153"/>
      <c r="C17" s="153"/>
      <c r="D17" s="153"/>
      <c r="E17" s="153"/>
      <c r="F17" s="153"/>
      <c r="G17" s="153"/>
      <c r="H17" s="153"/>
      <c r="I17" s="153"/>
      <c r="J17" s="153"/>
    </row>
  </sheetData>
  <mergeCells count="7">
    <mergeCell ref="A17:J17"/>
    <mergeCell ref="A2:J2"/>
    <mergeCell ref="C3:D3"/>
    <mergeCell ref="E3:G4"/>
    <mergeCell ref="H3:I3"/>
    <mergeCell ref="J3:J4"/>
    <mergeCell ref="B3:B4"/>
  </mergeCells>
  <hyperlinks>
    <hyperlink ref="K1" location="Innehåll!A1" display="Till innehållsförteckningen" xr:uid="{00000000-0004-0000-14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14"/>
  <sheetViews>
    <sheetView workbookViewId="0">
      <selection activeCell="K1" sqref="K1:L1048576"/>
    </sheetView>
  </sheetViews>
  <sheetFormatPr defaultColWidth="9.140625" defaultRowHeight="12.75" x14ac:dyDescent="0.2"/>
  <cols>
    <col min="1" max="1" width="10.7109375" style="117" customWidth="1"/>
    <col min="2" max="5" width="8.7109375" style="113" customWidth="1"/>
    <col min="6" max="6" width="2.7109375" style="113" customWidth="1"/>
    <col min="7" max="10" width="8.7109375" style="113" customWidth="1"/>
    <col min="11" max="16384" width="9.140625" style="113"/>
  </cols>
  <sheetData>
    <row r="1" spans="1:10" s="57" customFormat="1" ht="30.6" customHeight="1" x14ac:dyDescent="0.2">
      <c r="A1" s="52"/>
      <c r="B1" s="71"/>
      <c r="C1" s="71"/>
      <c r="D1" s="71"/>
      <c r="E1" s="71"/>
      <c r="F1" s="71"/>
      <c r="G1" s="71"/>
      <c r="H1" s="71"/>
      <c r="J1" s="112" t="s">
        <v>26</v>
      </c>
    </row>
    <row r="2" spans="1:10" ht="15" customHeight="1" x14ac:dyDescent="0.2">
      <c r="A2" s="168" t="s">
        <v>66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s="114" customFormat="1" ht="15" customHeight="1" x14ac:dyDescent="0.2">
      <c r="A3" s="63"/>
      <c r="B3" s="170" t="s">
        <v>28</v>
      </c>
      <c r="C3" s="170"/>
      <c r="D3" s="170" t="s">
        <v>29</v>
      </c>
      <c r="E3" s="170"/>
      <c r="F3" s="86"/>
      <c r="G3" s="170" t="s">
        <v>30</v>
      </c>
      <c r="H3" s="170"/>
      <c r="I3" s="170"/>
      <c r="J3" s="170"/>
    </row>
    <row r="4" spans="1:10" s="114" customFormat="1" ht="38.25" x14ac:dyDescent="0.2">
      <c r="A4" s="115"/>
      <c r="B4" s="116" t="s">
        <v>17</v>
      </c>
      <c r="C4" s="116" t="s">
        <v>18</v>
      </c>
      <c r="D4" s="116" t="s">
        <v>17</v>
      </c>
      <c r="E4" s="116" t="s">
        <v>18</v>
      </c>
      <c r="F4" s="116"/>
      <c r="G4" s="116" t="s">
        <v>17</v>
      </c>
      <c r="H4" s="116" t="s">
        <v>18</v>
      </c>
      <c r="I4" s="116" t="s">
        <v>31</v>
      </c>
      <c r="J4" s="116" t="s">
        <v>34</v>
      </c>
    </row>
    <row r="5" spans="1:10" s="114" customFormat="1" ht="6" customHeight="1" x14ac:dyDescent="0.2">
      <c r="A5" s="107"/>
      <c r="B5" s="86"/>
      <c r="C5" s="86"/>
      <c r="D5" s="86"/>
      <c r="E5" s="86"/>
      <c r="F5" s="86"/>
      <c r="G5" s="86"/>
      <c r="H5" s="86"/>
      <c r="I5" s="86"/>
      <c r="J5" s="86"/>
    </row>
    <row r="6" spans="1:10" x14ac:dyDescent="0.2">
      <c r="A6" s="117">
        <v>2015</v>
      </c>
      <c r="B6" s="26">
        <v>754.34718988936197</v>
      </c>
      <c r="C6" s="26">
        <v>953.51728199138506</v>
      </c>
      <c r="D6" s="26">
        <v>310</v>
      </c>
      <c r="E6" s="26">
        <v>101</v>
      </c>
      <c r="F6" s="44"/>
      <c r="G6" s="44">
        <f t="shared" ref="G6:G7" si="0">B6+D6</f>
        <v>1064.347189889362</v>
      </c>
      <c r="H6" s="44">
        <f t="shared" ref="H6:H7" si="1">C6+E6</f>
        <v>1054.5172819913851</v>
      </c>
      <c r="I6" s="44">
        <f t="shared" ref="I6:I7" si="2">G6+H6</f>
        <v>2118.8644718807473</v>
      </c>
      <c r="J6" s="44">
        <f>G6/I6*100</f>
        <v>50.231961695248295</v>
      </c>
    </row>
    <row r="7" spans="1:10" x14ac:dyDescent="0.2">
      <c r="A7" s="52">
        <v>2016</v>
      </c>
      <c r="B7" s="26">
        <v>853.45269004450404</v>
      </c>
      <c r="C7" s="26">
        <v>855.97792988843798</v>
      </c>
      <c r="D7" s="26">
        <v>690</v>
      </c>
      <c r="E7" s="26">
        <v>695.18</v>
      </c>
      <c r="F7" s="44"/>
      <c r="G7" s="44">
        <f t="shared" si="0"/>
        <v>1543.4526900445039</v>
      </c>
      <c r="H7" s="44">
        <f t="shared" si="1"/>
        <v>1551.157929888438</v>
      </c>
      <c r="I7" s="44">
        <f t="shared" si="2"/>
        <v>3094.610619932942</v>
      </c>
      <c r="J7" s="44">
        <f t="shared" ref="J7" si="3">G7/I7*100</f>
        <v>49.875505503110737</v>
      </c>
    </row>
    <row r="8" spans="1:10" x14ac:dyDescent="0.2">
      <c r="A8" s="52">
        <v>2017</v>
      </c>
      <c r="B8" s="26">
        <v>1235.8409999999999</v>
      </c>
      <c r="C8" s="26">
        <v>878.04899999999998</v>
      </c>
      <c r="D8" s="26">
        <v>2002</v>
      </c>
      <c r="E8" s="26">
        <v>393</v>
      </c>
      <c r="F8" s="44"/>
      <c r="G8" s="44">
        <f t="shared" ref="G8:G10" si="4">B8+D8</f>
        <v>3237.8409999999999</v>
      </c>
      <c r="H8" s="44">
        <f t="shared" ref="H8:H10" si="5">C8+E8</f>
        <v>1271.049</v>
      </c>
      <c r="I8" s="44">
        <f t="shared" ref="I8:I9" si="6">G8+H8</f>
        <v>4508.8899999999994</v>
      </c>
      <c r="J8" s="44">
        <f t="shared" ref="J8:J9" si="7">G8/I8*100</f>
        <v>71.810157267087916</v>
      </c>
    </row>
    <row r="9" spans="1:10" x14ac:dyDescent="0.2">
      <c r="A9" s="52">
        <v>2018</v>
      </c>
      <c r="B9" s="26">
        <v>2039</v>
      </c>
      <c r="C9" s="26">
        <v>697</v>
      </c>
      <c r="D9" s="26">
        <v>684</v>
      </c>
      <c r="E9" s="26">
        <v>242</v>
      </c>
      <c r="F9" s="44"/>
      <c r="G9" s="44">
        <f t="shared" si="4"/>
        <v>2723</v>
      </c>
      <c r="H9" s="44">
        <f t="shared" si="5"/>
        <v>939</v>
      </c>
      <c r="I9" s="44">
        <f t="shared" si="6"/>
        <v>3662</v>
      </c>
      <c r="J9" s="44">
        <f t="shared" si="7"/>
        <v>74.358274167121792</v>
      </c>
    </row>
    <row r="10" spans="1:10" x14ac:dyDescent="0.2">
      <c r="A10" s="52">
        <v>2019</v>
      </c>
      <c r="B10" s="26">
        <v>2217</v>
      </c>
      <c r="C10" s="26">
        <v>780</v>
      </c>
      <c r="D10" s="26">
        <v>759</v>
      </c>
      <c r="E10" s="26">
        <v>356</v>
      </c>
      <c r="F10" s="44"/>
      <c r="G10" s="44">
        <f t="shared" si="4"/>
        <v>2976</v>
      </c>
      <c r="H10" s="44">
        <f t="shared" si="5"/>
        <v>1136</v>
      </c>
      <c r="I10" s="44">
        <f>G10+H10</f>
        <v>4112</v>
      </c>
      <c r="J10" s="44">
        <f>G10/I10*100</f>
        <v>72.373540856031127</v>
      </c>
    </row>
    <row r="11" spans="1:10" s="57" customFormat="1" ht="6" customHeight="1" x14ac:dyDescent="0.2">
      <c r="A11" s="52"/>
      <c r="B11" s="44"/>
      <c r="C11" s="44"/>
      <c r="D11" s="44"/>
      <c r="E11" s="44"/>
      <c r="F11" s="44"/>
      <c r="G11" s="44"/>
      <c r="H11" s="44"/>
      <c r="I11" s="44"/>
      <c r="J11" s="44"/>
    </row>
    <row r="12" spans="1:10" x14ac:dyDescent="0.2">
      <c r="A12" s="117" t="s">
        <v>32</v>
      </c>
      <c r="B12" s="44">
        <f>AVERAGE(B6:B10)</f>
        <v>1419.9281759867731</v>
      </c>
      <c r="C12" s="44">
        <f>AVERAGE(C6:C10)</f>
        <v>832.90884237596458</v>
      </c>
      <c r="D12" s="44">
        <f>AVERAGE(D6:D10)</f>
        <v>889</v>
      </c>
      <c r="E12" s="44">
        <f>AVERAGE(E6:E10)</f>
        <v>357.43599999999998</v>
      </c>
      <c r="F12" s="44"/>
      <c r="G12" s="44">
        <f>AVERAGE(G6:G10)</f>
        <v>2308.9281759867731</v>
      </c>
      <c r="H12" s="44">
        <f>AVERAGE(H6:H10)</f>
        <v>1190.3448423759646</v>
      </c>
      <c r="I12" s="44">
        <f>AVERAGE(I6:I10)</f>
        <v>3499.2730183627377</v>
      </c>
      <c r="J12" s="44">
        <f>AVERAGE(J6:J10)</f>
        <v>63.729887897719969</v>
      </c>
    </row>
    <row r="13" spans="1:10" ht="6" customHeight="1" x14ac:dyDescent="0.2">
      <c r="A13" s="56"/>
      <c r="B13" s="61"/>
      <c r="C13" s="61"/>
      <c r="D13" s="61"/>
      <c r="E13" s="61"/>
      <c r="F13" s="61"/>
      <c r="G13" s="61"/>
      <c r="H13" s="61"/>
      <c r="I13" s="61"/>
      <c r="J13" s="56"/>
    </row>
    <row r="14" spans="1:10" ht="15" customHeight="1" x14ac:dyDescent="0.2">
      <c r="A14" s="171" t="s">
        <v>33</v>
      </c>
      <c r="B14" s="172"/>
      <c r="C14" s="172"/>
      <c r="D14" s="172"/>
      <c r="E14" s="172"/>
      <c r="F14" s="172"/>
      <c r="G14" s="172"/>
      <c r="H14" s="172"/>
      <c r="I14" s="172"/>
      <c r="J14" s="172"/>
    </row>
  </sheetData>
  <mergeCells count="5">
    <mergeCell ref="A2:J2"/>
    <mergeCell ref="B3:C3"/>
    <mergeCell ref="D3:E3"/>
    <mergeCell ref="G3:J3"/>
    <mergeCell ref="A14:J14"/>
  </mergeCells>
  <hyperlinks>
    <hyperlink ref="J1" location="Innehåll!A1" display="Till innehållsförteckningen" xr:uid="{00000000-0004-0000-1500-000000000000}"/>
  </hyperlink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23"/>
  <sheetViews>
    <sheetView workbookViewId="0">
      <selection activeCell="P1" sqref="P1:V1048576"/>
    </sheetView>
  </sheetViews>
  <sheetFormatPr defaultColWidth="9.140625" defaultRowHeight="12.75" x14ac:dyDescent="0.2"/>
  <cols>
    <col min="1" max="1" width="10.5703125" style="27" customWidth="1"/>
    <col min="2" max="5" width="6.7109375" style="32" customWidth="1"/>
    <col min="6" max="6" width="2.7109375" style="32" customWidth="1"/>
    <col min="7" max="10" width="6.7109375" style="32" customWidth="1"/>
    <col min="11" max="11" width="2.7109375" style="33" customWidth="1"/>
    <col min="12" max="12" width="6.7109375" style="33" customWidth="1"/>
    <col min="13" max="15" width="6.7109375" style="32" customWidth="1"/>
    <col min="16" max="16384" width="9.140625" style="32"/>
  </cols>
  <sheetData>
    <row r="1" spans="1:15" s="15" customFormat="1" ht="30.6" customHeight="1" x14ac:dyDescent="0.2">
      <c r="A1" s="18"/>
      <c r="B1" s="16"/>
      <c r="C1" s="16"/>
      <c r="D1" s="16"/>
      <c r="E1" s="16"/>
      <c r="F1" s="16"/>
      <c r="G1" s="16"/>
      <c r="H1" s="16"/>
      <c r="I1" s="16"/>
      <c r="K1" s="123" t="s">
        <v>26</v>
      </c>
      <c r="L1" s="124"/>
    </row>
    <row r="2" spans="1:15" ht="30" customHeight="1" x14ac:dyDescent="0.25">
      <c r="A2" s="151" t="s">
        <v>72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5" ht="14.45" customHeight="1" x14ac:dyDescent="0.25">
      <c r="A3" s="60"/>
      <c r="B3" s="155" t="s">
        <v>28</v>
      </c>
      <c r="C3" s="155"/>
      <c r="D3" s="174"/>
      <c r="E3" s="174"/>
      <c r="F3" s="131"/>
      <c r="G3" s="155" t="s">
        <v>29</v>
      </c>
      <c r="H3" s="155"/>
      <c r="I3" s="174" t="s">
        <v>29</v>
      </c>
      <c r="J3" s="174"/>
      <c r="K3" s="125"/>
      <c r="L3" s="155" t="s">
        <v>74</v>
      </c>
      <c r="M3" s="155"/>
      <c r="N3" s="174"/>
      <c r="O3" s="174"/>
    </row>
    <row r="4" spans="1:15" s="132" customFormat="1" ht="45.6" customHeight="1" x14ac:dyDescent="0.2">
      <c r="A4" s="127"/>
      <c r="B4" s="126" t="s">
        <v>68</v>
      </c>
      <c r="C4" s="126" t="s">
        <v>20</v>
      </c>
      <c r="D4" s="126" t="s">
        <v>73</v>
      </c>
      <c r="E4" s="126" t="s">
        <v>71</v>
      </c>
      <c r="F4" s="125"/>
      <c r="G4" s="126" t="s">
        <v>68</v>
      </c>
      <c r="H4" s="126" t="s">
        <v>20</v>
      </c>
      <c r="I4" s="126" t="s">
        <v>73</v>
      </c>
      <c r="J4" s="126" t="s">
        <v>71</v>
      </c>
      <c r="K4" s="125"/>
      <c r="L4" s="126" t="s">
        <v>68</v>
      </c>
      <c r="M4" s="126" t="s">
        <v>80</v>
      </c>
      <c r="N4" s="126" t="s">
        <v>73</v>
      </c>
      <c r="O4" s="126" t="s">
        <v>81</v>
      </c>
    </row>
    <row r="5" spans="1:15" ht="6" customHeight="1" x14ac:dyDescent="0.2">
      <c r="A5" s="119"/>
      <c r="B5" s="126"/>
      <c r="C5" s="126"/>
      <c r="D5" s="20"/>
      <c r="E5" s="90"/>
      <c r="F5" s="20"/>
      <c r="G5" s="126"/>
      <c r="H5" s="126"/>
      <c r="I5" s="20"/>
      <c r="J5" s="20"/>
      <c r="K5" s="126"/>
      <c r="L5" s="126"/>
      <c r="M5" s="126"/>
      <c r="N5" s="90"/>
      <c r="O5" s="56"/>
    </row>
    <row r="6" spans="1:15" ht="12.75" customHeight="1" x14ac:dyDescent="0.2">
      <c r="A6" s="27">
        <v>2015</v>
      </c>
      <c r="B6" s="26">
        <v>371.49107998177038</v>
      </c>
      <c r="C6" s="26">
        <v>30.9339100073129</v>
      </c>
      <c r="D6" s="141" t="s">
        <v>79</v>
      </c>
      <c r="E6" s="118">
        <v>5.353340005273</v>
      </c>
      <c r="F6" s="118"/>
      <c r="G6" s="26">
        <v>175.3</v>
      </c>
      <c r="H6" s="26">
        <v>80</v>
      </c>
      <c r="I6" s="118">
        <v>19.062000000000001</v>
      </c>
      <c r="J6" s="26" t="s">
        <v>78</v>
      </c>
      <c r="K6" s="44"/>
      <c r="L6" s="44">
        <v>546.79107998177039</v>
      </c>
      <c r="M6" s="44">
        <v>166.9339100073129</v>
      </c>
      <c r="N6" s="118">
        <v>19.547000000000001</v>
      </c>
      <c r="O6" s="44">
        <v>65.353340005272997</v>
      </c>
    </row>
    <row r="7" spans="1:15" ht="12.75" customHeight="1" x14ac:dyDescent="0.2">
      <c r="A7" s="18">
        <v>2016</v>
      </c>
      <c r="B7" s="26">
        <v>356.83489495418735</v>
      </c>
      <c r="C7" s="26">
        <v>74.502102999694188</v>
      </c>
      <c r="D7" s="118">
        <v>169</v>
      </c>
      <c r="E7" s="118">
        <v>5.6103999961577404</v>
      </c>
      <c r="F7" s="118"/>
      <c r="G7" s="26">
        <v>100.78999999999999</v>
      </c>
      <c r="H7" s="26">
        <v>49.1</v>
      </c>
      <c r="I7" s="118">
        <v>27.085999999999999</v>
      </c>
      <c r="J7" s="118">
        <v>31.3</v>
      </c>
      <c r="K7" s="44"/>
      <c r="L7" s="44">
        <v>457.62489495418731</v>
      </c>
      <c r="M7" s="44">
        <v>157.97210299969419</v>
      </c>
      <c r="N7" s="118">
        <v>196.08600000000001</v>
      </c>
      <c r="O7" s="44">
        <v>43.170399996157741</v>
      </c>
    </row>
    <row r="8" spans="1:15" ht="12.75" customHeight="1" x14ac:dyDescent="0.2">
      <c r="A8" s="18">
        <v>2017</v>
      </c>
      <c r="B8" s="26">
        <v>444.036</v>
      </c>
      <c r="C8" s="26">
        <v>62.948</v>
      </c>
      <c r="D8" s="118">
        <v>162.63499999999999</v>
      </c>
      <c r="E8" s="118">
        <v>5.5990000000000002</v>
      </c>
      <c r="F8" s="118"/>
      <c r="G8" s="26">
        <v>369.1</v>
      </c>
      <c r="H8" s="26">
        <v>97.1</v>
      </c>
      <c r="I8" s="118">
        <v>12.769</v>
      </c>
      <c r="J8" s="118">
        <v>37.4</v>
      </c>
      <c r="K8" s="44"/>
      <c r="L8" s="44">
        <v>813.13599999999997</v>
      </c>
      <c r="M8" s="44">
        <v>228.018</v>
      </c>
      <c r="N8" s="118">
        <v>175.404</v>
      </c>
      <c r="O8" s="44">
        <v>50.478999999999999</v>
      </c>
    </row>
    <row r="9" spans="1:15" ht="12.75" customHeight="1" x14ac:dyDescent="0.2">
      <c r="A9" s="52">
        <v>2018</v>
      </c>
      <c r="B9" s="26">
        <v>851.5</v>
      </c>
      <c r="C9" s="26">
        <v>55.86</v>
      </c>
      <c r="D9" s="118">
        <v>156.76499999999999</v>
      </c>
      <c r="E9" s="118">
        <v>4.3</v>
      </c>
      <c r="F9" s="118"/>
      <c r="G9" s="26">
        <v>198.1</v>
      </c>
      <c r="H9" s="26" t="s">
        <v>76</v>
      </c>
      <c r="I9" s="118">
        <v>34.798000000000002</v>
      </c>
      <c r="J9" s="118">
        <v>71</v>
      </c>
      <c r="K9" s="44"/>
      <c r="L9" s="44">
        <v>1049.5999999999999</v>
      </c>
      <c r="M9" s="44">
        <v>170</v>
      </c>
      <c r="N9" s="118">
        <v>191.56299999999999</v>
      </c>
      <c r="O9" s="44">
        <v>89.5</v>
      </c>
    </row>
    <row r="10" spans="1:15" ht="12.75" customHeight="1" x14ac:dyDescent="0.2">
      <c r="A10" s="52">
        <v>2019</v>
      </c>
      <c r="B10" s="26">
        <v>862.9</v>
      </c>
      <c r="C10" s="26">
        <v>80</v>
      </c>
      <c r="D10" s="26">
        <v>518.51525000000004</v>
      </c>
      <c r="E10" s="118">
        <v>4</v>
      </c>
      <c r="F10" s="26"/>
      <c r="G10" s="26">
        <v>334.6</v>
      </c>
      <c r="H10" s="26">
        <v>43</v>
      </c>
      <c r="I10" s="118">
        <v>61.26</v>
      </c>
      <c r="J10" s="118">
        <v>60</v>
      </c>
      <c r="K10" s="44"/>
      <c r="L10" s="44">
        <v>1197.5</v>
      </c>
      <c r="M10" s="44">
        <v>153.1</v>
      </c>
      <c r="N10" s="118">
        <v>579.77525000000003</v>
      </c>
      <c r="O10" s="44">
        <v>76</v>
      </c>
    </row>
    <row r="11" spans="1:15" ht="6" customHeight="1" x14ac:dyDescent="0.2">
      <c r="A11" s="52"/>
      <c r="B11" s="44"/>
      <c r="C11" s="44"/>
      <c r="D11" s="121"/>
      <c r="E11" s="49"/>
      <c r="G11" s="44"/>
      <c r="H11" s="44"/>
      <c r="I11" s="118"/>
      <c r="K11" s="44"/>
      <c r="L11" s="44"/>
      <c r="M11" s="120"/>
      <c r="N11" s="118"/>
    </row>
    <row r="12" spans="1:15" x14ac:dyDescent="0.2">
      <c r="A12" s="117" t="s">
        <v>32</v>
      </c>
      <c r="B12" s="44">
        <v>577.35239498719159</v>
      </c>
      <c r="C12" s="44">
        <v>60.848802601401417</v>
      </c>
      <c r="D12" s="44">
        <v>252</v>
      </c>
      <c r="E12" s="44">
        <v>4.9725480002861477</v>
      </c>
      <c r="F12" s="44"/>
      <c r="G12" s="44">
        <v>235.57800000000003</v>
      </c>
      <c r="H12" s="44">
        <v>67.3</v>
      </c>
      <c r="I12" s="45">
        <v>30.994999999999997</v>
      </c>
      <c r="J12" s="45">
        <v>49.924999999999997</v>
      </c>
      <c r="K12" s="45"/>
      <c r="L12" s="45">
        <v>812.93039498719156</v>
      </c>
      <c r="M12" s="122">
        <v>175</v>
      </c>
      <c r="N12" s="122">
        <v>283</v>
      </c>
      <c r="O12" s="143">
        <v>64.90054800028615</v>
      </c>
    </row>
    <row r="13" spans="1:15" ht="6" customHeight="1" x14ac:dyDescent="0.2">
      <c r="A13" s="56"/>
      <c r="B13" s="61"/>
      <c r="C13" s="61"/>
      <c r="D13" s="61"/>
      <c r="E13" s="61"/>
      <c r="F13" s="61"/>
      <c r="G13" s="61"/>
      <c r="H13" s="61"/>
      <c r="I13" s="71"/>
      <c r="J13" s="113"/>
      <c r="K13" s="49"/>
      <c r="L13" s="49"/>
      <c r="O13" s="142"/>
    </row>
    <row r="14" spans="1:15" ht="15" customHeight="1" x14ac:dyDescent="0.25">
      <c r="A14" s="171" t="s">
        <v>33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67"/>
      <c r="N14" s="167"/>
      <c r="O14" s="167"/>
    </row>
    <row r="15" spans="1:15" ht="6" customHeight="1" x14ac:dyDescent="0.25">
      <c r="A15" s="129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28"/>
      <c r="N15" s="128"/>
      <c r="O15" s="128"/>
    </row>
    <row r="16" spans="1:15" ht="15" x14ac:dyDescent="0.25">
      <c r="A16" s="171" t="s">
        <v>75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67"/>
      <c r="N16" s="167"/>
      <c r="O16" s="167"/>
    </row>
    <row r="17" spans="1:15" ht="15" x14ac:dyDescent="0.25">
      <c r="A17" s="171" t="s">
        <v>77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67"/>
      <c r="N17" s="167"/>
      <c r="O17" s="167"/>
    </row>
    <row r="19" spans="1:15" x14ac:dyDescent="0.2">
      <c r="D19" s="26"/>
      <c r="G19" s="140"/>
    </row>
    <row r="20" spans="1:15" x14ac:dyDescent="0.2">
      <c r="D20" s="26"/>
      <c r="G20" s="140"/>
    </row>
    <row r="21" spans="1:15" x14ac:dyDescent="0.2">
      <c r="D21" s="26"/>
      <c r="G21" s="140"/>
    </row>
    <row r="22" spans="1:15" x14ac:dyDescent="0.2">
      <c r="D22" s="26"/>
      <c r="G22" s="140"/>
    </row>
    <row r="23" spans="1:15" x14ac:dyDescent="0.2">
      <c r="D23" s="26"/>
      <c r="G23" s="140"/>
    </row>
  </sheetData>
  <mergeCells count="7">
    <mergeCell ref="A16:O16"/>
    <mergeCell ref="A17:O17"/>
    <mergeCell ref="A2:O2"/>
    <mergeCell ref="B3:E3"/>
    <mergeCell ref="G3:J3"/>
    <mergeCell ref="L3:O3"/>
    <mergeCell ref="A14:O14"/>
  </mergeCells>
  <hyperlinks>
    <hyperlink ref="K1:L1" location="Innehåll!A1" display="Till innehållsförteckningen" xr:uid="{00000000-0004-0000-1600-000000000000}"/>
  </hyperlink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16"/>
  <sheetViews>
    <sheetView workbookViewId="0">
      <selection activeCell="F12" sqref="F12"/>
    </sheetView>
  </sheetViews>
  <sheetFormatPr defaultColWidth="9.140625" defaultRowHeight="12.75" x14ac:dyDescent="0.2"/>
  <cols>
    <col min="1" max="1" width="10.28515625" style="27" customWidth="1"/>
    <col min="2" max="7" width="7.7109375" style="32" customWidth="1"/>
    <col min="8" max="10" width="6.7109375" style="32" customWidth="1"/>
    <col min="11" max="16384" width="9.140625" style="32"/>
  </cols>
  <sheetData>
    <row r="1" spans="1:11" s="15" customFormat="1" ht="30.6" customHeight="1" x14ac:dyDescent="0.2">
      <c r="A1" s="18"/>
      <c r="B1" s="16"/>
      <c r="C1" s="16"/>
      <c r="D1" s="16"/>
      <c r="E1" s="16"/>
      <c r="F1" s="16"/>
      <c r="G1" s="16"/>
      <c r="I1" s="133" t="s">
        <v>26</v>
      </c>
      <c r="J1" s="134"/>
    </row>
    <row r="2" spans="1:11" s="139" customFormat="1" ht="45.6" customHeight="1" x14ac:dyDescent="0.2">
      <c r="A2" s="175" t="s">
        <v>82</v>
      </c>
      <c r="B2" s="151"/>
      <c r="C2" s="151"/>
      <c r="D2" s="151"/>
      <c r="E2" s="151"/>
      <c r="F2" s="151"/>
      <c r="G2" s="151"/>
    </row>
    <row r="3" spans="1:11" s="139" customFormat="1" ht="15" customHeight="1" x14ac:dyDescent="0.25">
      <c r="A3" s="62"/>
      <c r="B3" s="154" t="s">
        <v>70</v>
      </c>
      <c r="C3" s="154"/>
      <c r="D3" s="176"/>
      <c r="E3" s="176"/>
      <c r="F3" s="176"/>
      <c r="G3" s="176"/>
      <c r="H3" s="63"/>
    </row>
    <row r="4" spans="1:11" s="139" customFormat="1" ht="30" customHeight="1" x14ac:dyDescent="0.2">
      <c r="A4" s="110"/>
      <c r="B4" s="137" t="s">
        <v>17</v>
      </c>
      <c r="C4" s="137" t="s">
        <v>69</v>
      </c>
      <c r="D4" s="137" t="s">
        <v>68</v>
      </c>
      <c r="E4" s="137" t="s">
        <v>20</v>
      </c>
      <c r="F4" s="138" t="s">
        <v>81</v>
      </c>
      <c r="G4" s="138" t="s">
        <v>22</v>
      </c>
      <c r="H4" s="111"/>
    </row>
    <row r="5" spans="1:11" ht="6" customHeight="1" x14ac:dyDescent="0.2">
      <c r="A5" s="65"/>
      <c r="B5" s="136"/>
      <c r="C5" s="136"/>
      <c r="D5" s="136"/>
      <c r="E5" s="136"/>
      <c r="F5" s="86"/>
      <c r="G5" s="136"/>
      <c r="H5" s="64"/>
    </row>
    <row r="6" spans="1:11" x14ac:dyDescent="0.2">
      <c r="A6" s="66">
        <v>2015</v>
      </c>
      <c r="B6" s="19">
        <v>106.67304930588797</v>
      </c>
      <c r="C6" s="19">
        <v>128.00765916706555</v>
      </c>
      <c r="D6" s="19">
        <v>266.68262326471989</v>
      </c>
      <c r="E6" s="19">
        <v>960.05744375299173</v>
      </c>
      <c r="F6" s="53">
        <v>1263.8437363414987</v>
      </c>
      <c r="G6" s="19">
        <v>120.00718046912397</v>
      </c>
      <c r="H6" s="64"/>
    </row>
    <row r="7" spans="1:11" x14ac:dyDescent="0.2">
      <c r="A7" s="68">
        <v>2016</v>
      </c>
      <c r="B7" s="19">
        <v>105.63473754068831</v>
      </c>
      <c r="C7" s="19">
        <v>116.19821129475713</v>
      </c>
      <c r="D7" s="19">
        <v>264.08684385172074</v>
      </c>
      <c r="E7" s="19">
        <v>950.71263786619477</v>
      </c>
      <c r="F7" s="53">
        <v>1144.611067218658</v>
      </c>
      <c r="G7" s="19">
        <v>112.23690863698133</v>
      </c>
      <c r="H7" s="70"/>
      <c r="I7" s="15"/>
      <c r="J7" s="15"/>
      <c r="K7" s="15"/>
    </row>
    <row r="8" spans="1:11" x14ac:dyDescent="0.2">
      <c r="A8" s="68">
        <v>2017</v>
      </c>
      <c r="B8" s="53">
        <v>103.77200335289187</v>
      </c>
      <c r="C8" s="53">
        <v>103.77200335289187</v>
      </c>
      <c r="D8" s="53">
        <v>259.43000838222969</v>
      </c>
      <c r="E8" s="53">
        <v>933.9480301760268</v>
      </c>
      <c r="F8" s="53">
        <v>1035.2986867840179</v>
      </c>
      <c r="G8" s="53">
        <v>114.14920368818106</v>
      </c>
      <c r="H8" s="70"/>
      <c r="I8" s="15"/>
    </row>
    <row r="9" spans="1:11" x14ac:dyDescent="0.2">
      <c r="A9" s="68">
        <v>2018</v>
      </c>
      <c r="B9" s="53">
        <v>101.78440925700365</v>
      </c>
      <c r="C9" s="53">
        <v>122.14129110840437</v>
      </c>
      <c r="D9" s="53">
        <v>244.28258221680875</v>
      </c>
      <c r="E9" s="53">
        <v>916.05968331303279</v>
      </c>
      <c r="F9" s="53">
        <v>916.05968331303279</v>
      </c>
      <c r="G9" s="53">
        <v>152.67661388550547</v>
      </c>
      <c r="H9" s="70"/>
      <c r="I9" s="15"/>
    </row>
    <row r="10" spans="1:11" x14ac:dyDescent="0.2">
      <c r="A10" s="68">
        <v>2019</v>
      </c>
      <c r="B10" s="53">
        <v>100</v>
      </c>
      <c r="C10" s="53">
        <v>115</v>
      </c>
      <c r="D10" s="53">
        <v>200</v>
      </c>
      <c r="E10" s="53">
        <v>895</v>
      </c>
      <c r="F10" s="53">
        <v>855.17241379310349</v>
      </c>
      <c r="G10" s="53">
        <v>150</v>
      </c>
      <c r="H10" s="70"/>
      <c r="I10" s="15"/>
    </row>
    <row r="11" spans="1:11" ht="6" customHeight="1" x14ac:dyDescent="0.2">
      <c r="A11" s="68"/>
      <c r="B11" s="69"/>
      <c r="C11" s="69"/>
      <c r="D11" s="69"/>
      <c r="E11" s="69"/>
      <c r="F11" s="144"/>
      <c r="G11" s="69"/>
      <c r="H11" s="70"/>
      <c r="I11" s="15"/>
    </row>
    <row r="12" spans="1:11" x14ac:dyDescent="0.2">
      <c r="A12" s="66" t="s">
        <v>32</v>
      </c>
      <c r="B12" s="67">
        <f t="shared" ref="B12:G12" si="0">AVERAGE(B6:B10)</f>
        <v>103.57283989129436</v>
      </c>
      <c r="C12" s="67">
        <f t="shared" si="0"/>
        <v>117.02383298462378</v>
      </c>
      <c r="D12" s="67">
        <f t="shared" si="0"/>
        <v>246.89641154309584</v>
      </c>
      <c r="E12" s="67">
        <f t="shared" si="0"/>
        <v>931.1555590216492</v>
      </c>
      <c r="F12" s="145">
        <f t="shared" si="0"/>
        <v>1042.9971174900622</v>
      </c>
      <c r="G12" s="67">
        <f t="shared" si="0"/>
        <v>129.81398133595837</v>
      </c>
      <c r="H12" s="70"/>
      <c r="I12" s="15"/>
    </row>
    <row r="13" spans="1:11" ht="6" customHeight="1" x14ac:dyDescent="0.2">
      <c r="A13" s="20"/>
      <c r="B13" s="90"/>
      <c r="C13" s="61"/>
      <c r="D13" s="61"/>
      <c r="E13" s="61"/>
      <c r="F13" s="61"/>
      <c r="G13" s="61"/>
      <c r="H13" s="71"/>
      <c r="I13" s="15"/>
    </row>
    <row r="14" spans="1:11" ht="15" customHeight="1" x14ac:dyDescent="0.2">
      <c r="A14" s="152" t="s">
        <v>24</v>
      </c>
      <c r="B14" s="177"/>
      <c r="C14" s="177"/>
      <c r="D14" s="177"/>
      <c r="E14" s="177"/>
      <c r="F14" s="177"/>
      <c r="G14" s="177"/>
      <c r="H14" s="135"/>
      <c r="I14" s="135"/>
    </row>
    <row r="15" spans="1:11" ht="6" customHeight="1" x14ac:dyDescent="0.2"/>
    <row r="16" spans="1:11" ht="30" customHeight="1" x14ac:dyDescent="0.2">
      <c r="A16" s="152" t="s">
        <v>83</v>
      </c>
      <c r="B16" s="177"/>
      <c r="C16" s="177"/>
      <c r="D16" s="177"/>
      <c r="E16" s="177"/>
      <c r="F16" s="177"/>
      <c r="G16" s="177"/>
    </row>
  </sheetData>
  <mergeCells count="4">
    <mergeCell ref="A2:G2"/>
    <mergeCell ref="B3:G3"/>
    <mergeCell ref="A14:G14"/>
    <mergeCell ref="A16:G16"/>
  </mergeCells>
  <hyperlinks>
    <hyperlink ref="I1:J1" location="Innehåll!A1" display="Till innehållsförteckningen" xr:uid="{00000000-0004-0000-1700-000000000000}"/>
  </hyperlink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published="0"/>
  <dimension ref="A1:N29"/>
  <sheetViews>
    <sheetView workbookViewId="0">
      <pane ySplit="4" topLeftCell="A5" activePane="bottomLeft" state="frozen"/>
      <selection activeCell="M17" sqref="M17"/>
      <selection pane="bottomLeft" activeCell="M17" sqref="M17"/>
    </sheetView>
  </sheetViews>
  <sheetFormatPr defaultRowHeight="15" x14ac:dyDescent="0.25"/>
  <cols>
    <col min="1" max="1" width="20.5703125" bestFit="1" customWidth="1"/>
    <col min="2" max="2" width="8.7109375" style="96" customWidth="1"/>
    <col min="3" max="5" width="8.7109375" customWidth="1"/>
    <col min="6" max="6" width="2" customWidth="1"/>
    <col min="7" max="9" width="8.7109375" customWidth="1"/>
    <col min="10" max="10" width="9.7109375" customWidth="1"/>
    <col min="11" max="11" width="10.7109375" customWidth="1"/>
  </cols>
  <sheetData>
    <row r="1" spans="1:14" ht="32.25" customHeight="1" x14ac:dyDescent="0.25">
      <c r="L1" s="105" t="s">
        <v>26</v>
      </c>
    </row>
    <row r="2" spans="1:14" ht="45" customHeight="1" x14ac:dyDescent="0.25">
      <c r="A2" s="151" t="s">
        <v>65</v>
      </c>
      <c r="B2" s="151"/>
      <c r="C2" s="151"/>
      <c r="D2" s="151"/>
      <c r="E2" s="151"/>
      <c r="F2" s="151"/>
      <c r="G2" s="151"/>
      <c r="H2" s="151"/>
      <c r="I2" s="151"/>
      <c r="J2" s="151"/>
      <c r="K2" s="106"/>
    </row>
    <row r="3" spans="1:14" ht="15" customHeight="1" x14ac:dyDescent="0.25">
      <c r="A3" s="178"/>
      <c r="B3" s="157" t="s">
        <v>44</v>
      </c>
      <c r="C3" s="154" t="s">
        <v>2</v>
      </c>
      <c r="D3" s="154"/>
      <c r="E3" s="157" t="s">
        <v>5</v>
      </c>
      <c r="F3" s="157"/>
      <c r="G3" s="157"/>
      <c r="H3" s="157" t="s">
        <v>36</v>
      </c>
      <c r="I3" s="157" t="s">
        <v>37</v>
      </c>
      <c r="J3" s="157" t="s">
        <v>9</v>
      </c>
      <c r="K3" s="106"/>
    </row>
    <row r="4" spans="1:14" ht="30" customHeight="1" x14ac:dyDescent="0.25">
      <c r="A4" s="179"/>
      <c r="B4" s="180"/>
      <c r="C4" s="104" t="s">
        <v>0</v>
      </c>
      <c r="D4" s="104" t="s">
        <v>4</v>
      </c>
      <c r="E4" s="156"/>
      <c r="F4" s="156"/>
      <c r="G4" s="156"/>
      <c r="H4" s="156"/>
      <c r="I4" s="156"/>
      <c r="J4" s="156"/>
      <c r="K4" s="103"/>
    </row>
    <row r="5" spans="1:14" ht="6" customHeight="1" x14ac:dyDescent="0.25">
      <c r="A5" s="15"/>
      <c r="B5" s="16"/>
      <c r="C5" s="103"/>
      <c r="D5" s="103"/>
      <c r="E5" s="103"/>
      <c r="F5" s="103"/>
      <c r="G5" s="103"/>
      <c r="H5" s="103"/>
      <c r="I5" s="103"/>
      <c r="J5" s="103"/>
      <c r="K5" s="103"/>
    </row>
    <row r="6" spans="1:14" ht="12.75" customHeight="1" x14ac:dyDescent="0.25">
      <c r="A6" s="181" t="s">
        <v>62</v>
      </c>
      <c r="B6" s="181"/>
      <c r="C6" s="182"/>
      <c r="D6" s="182"/>
      <c r="E6" s="182"/>
      <c r="F6" s="182"/>
      <c r="G6" s="182"/>
      <c r="H6" s="182"/>
      <c r="I6" s="182"/>
      <c r="J6" s="182"/>
      <c r="K6" s="103"/>
    </row>
    <row r="7" spans="1:14" ht="12.75" customHeight="1" x14ac:dyDescent="0.25">
      <c r="A7" s="18">
        <v>2017</v>
      </c>
      <c r="B7" s="19">
        <v>54</v>
      </c>
      <c r="C7" s="19">
        <v>8</v>
      </c>
      <c r="D7" s="72">
        <f>(C7/54)*100</f>
        <v>14.814814814814813</v>
      </c>
      <c r="E7" s="22">
        <v>150</v>
      </c>
      <c r="F7" s="22" t="s">
        <v>1</v>
      </c>
      <c r="G7" s="22">
        <v>440</v>
      </c>
      <c r="H7" s="22">
        <v>270</v>
      </c>
      <c r="I7" s="22">
        <v>250</v>
      </c>
      <c r="J7" s="44">
        <v>259.43000838222969</v>
      </c>
      <c r="K7" s="44"/>
      <c r="L7" s="19"/>
      <c r="M7" s="109"/>
    </row>
    <row r="8" spans="1:14" ht="12.75" customHeight="1" x14ac:dyDescent="0.25">
      <c r="A8" s="18">
        <v>2018</v>
      </c>
      <c r="B8" s="16">
        <v>53</v>
      </c>
      <c r="C8" s="94">
        <v>13</v>
      </c>
      <c r="D8" s="95">
        <f>(C8/53)*100</f>
        <v>24.528301886792452</v>
      </c>
      <c r="E8" s="44">
        <v>200</v>
      </c>
      <c r="F8" s="44" t="s">
        <v>1</v>
      </c>
      <c r="G8" s="44">
        <v>400</v>
      </c>
      <c r="H8" s="44">
        <v>287</v>
      </c>
      <c r="I8" s="44">
        <v>275</v>
      </c>
      <c r="J8" s="44">
        <v>279.90712545676001</v>
      </c>
      <c r="K8" s="44"/>
      <c r="L8" s="19"/>
      <c r="M8" s="109"/>
    </row>
    <row r="9" spans="1:14" ht="12.75" customHeight="1" x14ac:dyDescent="0.25">
      <c r="A9" s="18">
        <v>2019</v>
      </c>
      <c r="B9" s="16">
        <v>49</v>
      </c>
      <c r="C9" s="94">
        <v>5</v>
      </c>
      <c r="D9" s="95">
        <f>C9/B9*100</f>
        <v>10.204081632653061</v>
      </c>
      <c r="E9" s="44">
        <v>200</v>
      </c>
      <c r="F9" s="44" t="s">
        <v>1</v>
      </c>
      <c r="G9" s="44">
        <v>350</v>
      </c>
      <c r="H9" s="44">
        <v>285</v>
      </c>
      <c r="I9" s="44">
        <v>275</v>
      </c>
      <c r="J9" s="44">
        <v>275</v>
      </c>
      <c r="K9" s="44"/>
      <c r="L9" s="19"/>
      <c r="M9" s="109"/>
      <c r="N9" s="44"/>
    </row>
    <row r="10" spans="1:14" s="93" customFormat="1" ht="6" customHeight="1" x14ac:dyDescent="0.25">
      <c r="A10" s="80"/>
      <c r="B10" s="16"/>
      <c r="C10" s="86"/>
      <c r="D10" s="86"/>
      <c r="E10" s="86"/>
      <c r="F10" s="86"/>
      <c r="G10" s="86"/>
      <c r="H10" s="86"/>
      <c r="I10" s="86"/>
      <c r="J10" s="86"/>
      <c r="K10" s="44"/>
      <c r="L10" s="19"/>
      <c r="M10" s="109"/>
    </row>
    <row r="11" spans="1:14" s="93" customFormat="1" ht="15" customHeight="1" x14ac:dyDescent="0.25">
      <c r="A11" s="181" t="s">
        <v>43</v>
      </c>
      <c r="B11" s="181"/>
      <c r="C11" s="182"/>
      <c r="D11" s="182"/>
      <c r="E11" s="182"/>
      <c r="F11" s="182"/>
      <c r="G11" s="182"/>
      <c r="H11" s="182"/>
      <c r="I11" s="182"/>
      <c r="J11" s="182"/>
      <c r="K11" s="44"/>
      <c r="L11" s="19"/>
      <c r="M11" s="109"/>
    </row>
    <row r="12" spans="1:14" s="93" customFormat="1" ht="12.75" customHeight="1" x14ac:dyDescent="0.25">
      <c r="A12" s="18">
        <v>2017</v>
      </c>
      <c r="B12" s="19">
        <v>54</v>
      </c>
      <c r="C12" s="19">
        <v>24</v>
      </c>
      <c r="D12" s="72">
        <f>(C12/54)*100</f>
        <v>44.444444444444443</v>
      </c>
      <c r="E12" s="44">
        <v>100</v>
      </c>
      <c r="F12" s="44" t="s">
        <v>1</v>
      </c>
      <c r="G12" s="44">
        <v>200</v>
      </c>
      <c r="H12" s="44">
        <v>149</v>
      </c>
      <c r="I12" s="44">
        <v>150</v>
      </c>
      <c r="J12" s="44">
        <v>155.6580050293378</v>
      </c>
      <c r="K12" s="44"/>
      <c r="L12" s="19"/>
      <c r="M12" s="109"/>
    </row>
    <row r="13" spans="1:14" ht="12.75" customHeight="1" x14ac:dyDescent="0.25">
      <c r="A13" s="18">
        <v>2018</v>
      </c>
      <c r="B13" s="16">
        <v>53</v>
      </c>
      <c r="C13" s="26">
        <v>28</v>
      </c>
      <c r="D13" s="72">
        <f t="shared" ref="D13" si="0">(C13/53)*100</f>
        <v>52.830188679245282</v>
      </c>
      <c r="E13" s="44">
        <v>100</v>
      </c>
      <c r="F13" s="44" t="s">
        <v>1</v>
      </c>
      <c r="G13" s="44">
        <v>250</v>
      </c>
      <c r="H13" s="44">
        <v>163</v>
      </c>
      <c r="I13" s="44">
        <v>150</v>
      </c>
      <c r="J13" s="44">
        <v>152.67661388550547</v>
      </c>
      <c r="K13" s="44"/>
      <c r="L13" s="19"/>
      <c r="M13" s="109"/>
    </row>
    <row r="14" spans="1:14" ht="12.75" customHeight="1" x14ac:dyDescent="0.25">
      <c r="A14" s="18">
        <v>2019</v>
      </c>
      <c r="B14" s="16">
        <v>49</v>
      </c>
      <c r="C14" s="26">
        <v>20</v>
      </c>
      <c r="D14" s="95">
        <f t="shared" ref="D14" si="1">C14/B14*100</f>
        <v>40.816326530612244</v>
      </c>
      <c r="E14" s="44">
        <v>100</v>
      </c>
      <c r="F14" s="44" t="s">
        <v>1</v>
      </c>
      <c r="G14" s="44">
        <v>300</v>
      </c>
      <c r="H14" s="44">
        <v>154</v>
      </c>
      <c r="I14" s="44">
        <v>150</v>
      </c>
      <c r="J14" s="44">
        <v>150</v>
      </c>
      <c r="K14" s="44"/>
      <c r="L14" s="19"/>
      <c r="M14" s="109"/>
      <c r="N14" s="44"/>
    </row>
    <row r="15" spans="1:14" s="93" customFormat="1" ht="6" customHeight="1" x14ac:dyDescent="0.25">
      <c r="A15" s="80"/>
      <c r="B15" s="16"/>
      <c r="C15" s="86"/>
      <c r="D15" s="86"/>
      <c r="E15" s="86"/>
      <c r="F15" s="86"/>
      <c r="G15" s="86"/>
      <c r="H15" s="86"/>
      <c r="I15" s="86"/>
      <c r="J15" s="86"/>
      <c r="K15" s="44"/>
      <c r="L15" s="19"/>
      <c r="M15" s="109"/>
    </row>
    <row r="16" spans="1:14" s="93" customFormat="1" ht="15" customHeight="1" x14ac:dyDescent="0.25">
      <c r="A16" s="181" t="s">
        <v>67</v>
      </c>
      <c r="B16" s="181"/>
      <c r="C16" s="182"/>
      <c r="D16" s="182"/>
      <c r="E16" s="182"/>
      <c r="F16" s="182"/>
      <c r="G16" s="182"/>
      <c r="H16" s="182"/>
      <c r="I16" s="182"/>
      <c r="J16" s="182"/>
      <c r="K16" s="44"/>
      <c r="L16" s="19"/>
      <c r="M16" s="109"/>
    </row>
    <row r="17" spans="1:14" s="93" customFormat="1" ht="12.75" customHeight="1" x14ac:dyDescent="0.25">
      <c r="A17" s="18">
        <v>2017</v>
      </c>
      <c r="B17" s="19">
        <v>54</v>
      </c>
      <c r="C17" s="19">
        <v>20</v>
      </c>
      <c r="D17" s="92">
        <f>(C17/54)*100</f>
        <v>37.037037037037038</v>
      </c>
      <c r="E17" s="44">
        <v>100</v>
      </c>
      <c r="F17" s="44" t="s">
        <v>1</v>
      </c>
      <c r="G17" s="44">
        <v>250</v>
      </c>
      <c r="H17" s="44">
        <v>168</v>
      </c>
      <c r="I17" s="44">
        <v>150</v>
      </c>
      <c r="J17" s="44">
        <v>155.6580050293378</v>
      </c>
      <c r="K17" s="81"/>
      <c r="L17" s="19"/>
      <c r="M17" s="109"/>
    </row>
    <row r="18" spans="1:14" ht="12.75" customHeight="1" x14ac:dyDescent="0.25">
      <c r="A18" s="18">
        <v>2018</v>
      </c>
      <c r="B18" s="16">
        <v>53</v>
      </c>
      <c r="C18" s="26">
        <v>25</v>
      </c>
      <c r="D18" s="72">
        <f t="shared" ref="D18" si="2">(C18/53)*100</f>
        <v>47.169811320754718</v>
      </c>
      <c r="E18" s="44">
        <v>150</v>
      </c>
      <c r="F18" s="44" t="s">
        <v>1</v>
      </c>
      <c r="G18" s="44">
        <v>215</v>
      </c>
      <c r="H18" s="44">
        <v>173</v>
      </c>
      <c r="I18" s="44">
        <v>175</v>
      </c>
      <c r="J18" s="44">
        <v>178.12271619975638</v>
      </c>
      <c r="K18" s="44"/>
      <c r="L18" s="19"/>
      <c r="M18" s="109"/>
    </row>
    <row r="19" spans="1:14" ht="12.75" customHeight="1" x14ac:dyDescent="0.25">
      <c r="A19" s="18">
        <v>2019</v>
      </c>
      <c r="B19" s="16">
        <v>49</v>
      </c>
      <c r="C19" s="26">
        <v>14</v>
      </c>
      <c r="D19" s="95">
        <f t="shared" ref="D19" si="3">C19/B19*100</f>
        <v>28.571428571428569</v>
      </c>
      <c r="E19" s="44">
        <v>140</v>
      </c>
      <c r="F19" s="44" t="s">
        <v>1</v>
      </c>
      <c r="G19" s="44">
        <v>250</v>
      </c>
      <c r="H19" s="44">
        <v>180</v>
      </c>
      <c r="I19" s="44">
        <v>175</v>
      </c>
      <c r="J19" s="44">
        <v>175</v>
      </c>
      <c r="K19" s="44"/>
      <c r="L19" s="19"/>
      <c r="M19" s="109"/>
      <c r="N19" s="44"/>
    </row>
    <row r="20" spans="1:14" ht="6" customHeight="1" x14ac:dyDescent="0.25">
      <c r="A20" s="42"/>
      <c r="B20" s="90"/>
      <c r="C20" s="90"/>
      <c r="D20" s="90"/>
      <c r="E20" s="90"/>
      <c r="F20" s="90"/>
      <c r="G20" s="90"/>
      <c r="H20" s="90"/>
      <c r="I20" s="90"/>
      <c r="J20" s="90"/>
      <c r="K20" s="16"/>
    </row>
    <row r="21" spans="1:14" x14ac:dyDescent="0.25">
      <c r="A21" s="152" t="s">
        <v>24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02"/>
    </row>
    <row r="22" spans="1:14" ht="6" customHeight="1" x14ac:dyDescent="0.25"/>
    <row r="23" spans="1:14" s="48" customFormat="1" ht="15" customHeight="1" x14ac:dyDescent="0.2">
      <c r="A23" s="152" t="s">
        <v>63</v>
      </c>
      <c r="B23" s="153"/>
      <c r="C23" s="153"/>
      <c r="D23" s="153"/>
      <c r="E23" s="153"/>
      <c r="F23" s="153"/>
      <c r="G23" s="153"/>
      <c r="H23" s="153"/>
      <c r="I23" s="153"/>
      <c r="J23" s="153"/>
    </row>
    <row r="24" spans="1:14" s="48" customFormat="1" ht="15" customHeight="1" x14ac:dyDescent="0.2">
      <c r="A24" s="152" t="s">
        <v>64</v>
      </c>
      <c r="B24" s="153"/>
      <c r="C24" s="153"/>
      <c r="D24" s="153"/>
      <c r="E24" s="153"/>
      <c r="F24" s="153"/>
      <c r="G24" s="153"/>
      <c r="H24" s="153"/>
      <c r="I24" s="153"/>
      <c r="J24" s="153"/>
    </row>
    <row r="27" spans="1:14" x14ac:dyDescent="0.25">
      <c r="B27" s="108"/>
      <c r="C27" s="108"/>
      <c r="D27" s="108"/>
      <c r="E27" s="108"/>
      <c r="F27" s="108"/>
      <c r="G27" s="108"/>
    </row>
    <row r="28" spans="1:14" x14ac:dyDescent="0.25">
      <c r="B28" s="108"/>
      <c r="C28" s="108"/>
      <c r="D28" s="108"/>
      <c r="E28" s="108"/>
      <c r="F28" s="108"/>
      <c r="G28" s="108"/>
    </row>
    <row r="29" spans="1:14" x14ac:dyDescent="0.25">
      <c r="B29" s="108"/>
      <c r="C29" s="108"/>
      <c r="D29" s="108"/>
      <c r="E29" s="108"/>
      <c r="F29" s="108"/>
      <c r="G29" s="108"/>
    </row>
  </sheetData>
  <mergeCells count="14">
    <mergeCell ref="A23:J23"/>
    <mergeCell ref="A24:J24"/>
    <mergeCell ref="A6:J6"/>
    <mergeCell ref="A11:J11"/>
    <mergeCell ref="A16:J16"/>
    <mergeCell ref="A21:J21"/>
    <mergeCell ref="A2:J2"/>
    <mergeCell ref="A3:A4"/>
    <mergeCell ref="B3:B4"/>
    <mergeCell ref="C3:D3"/>
    <mergeCell ref="E3:G4"/>
    <mergeCell ref="H3:H4"/>
    <mergeCell ref="I3:I4"/>
    <mergeCell ref="J3:J4"/>
  </mergeCells>
  <hyperlinks>
    <hyperlink ref="L1" location="Innehåll!A1" display="Till innehållsförteckningen" xr:uid="{00000000-0004-0000-1800-000000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25"/>
  <sheetViews>
    <sheetView workbookViewId="0">
      <selection activeCell="B1" sqref="B1"/>
    </sheetView>
  </sheetViews>
  <sheetFormatPr defaultRowHeight="15" x14ac:dyDescent="0.25"/>
  <cols>
    <col min="1" max="1" width="3.7109375" style="1" bestFit="1" customWidth="1"/>
    <col min="2" max="2" width="85.28515625" customWidth="1"/>
  </cols>
  <sheetData>
    <row r="1" spans="1:2" s="15" customFormat="1" ht="30" customHeight="1" x14ac:dyDescent="0.2">
      <c r="A1" s="16"/>
      <c r="B1" s="16"/>
    </row>
    <row r="2" spans="1:2" x14ac:dyDescent="0.25">
      <c r="A2" s="1" t="s">
        <v>16</v>
      </c>
      <c r="B2" s="40" t="s">
        <v>15</v>
      </c>
    </row>
    <row r="3" spans="1:2" ht="6" customHeight="1" x14ac:dyDescent="0.25">
      <c r="B3" s="40"/>
    </row>
    <row r="4" spans="1:2" s="73" customFormat="1" ht="30" x14ac:dyDescent="0.25">
      <c r="A4" s="74">
        <v>1</v>
      </c>
      <c r="B4" s="30" t="str">
        <f>'1'!A2</f>
        <v>Gatuprisutvecklingen för hasch i realprisjusterade medianpriser. Priser i kronor per gram. (Inkl. antalet prissvar, prisintervall samt ursprungliga medel- och medianpriser). 1988–2019.</v>
      </c>
    </row>
    <row r="5" spans="1:2" s="73" customFormat="1" ht="30" customHeight="1" x14ac:dyDescent="0.25">
      <c r="A5" s="74">
        <v>2</v>
      </c>
      <c r="B5" s="30" t="str">
        <f>'2'!A2</f>
        <v>Gatuprisutvecklingen för marijuana i realprisjusterade medianpriser. Priser i kronor per gram. (Inkl. antalet prissvar, prisintervall samt ursprungliga medel- och medianpriser). 1988–2019.</v>
      </c>
    </row>
    <row r="6" spans="1:2" s="73" customFormat="1" ht="30" customHeight="1" x14ac:dyDescent="0.25">
      <c r="A6" s="74">
        <v>3</v>
      </c>
      <c r="B6" s="30" t="str">
        <f>'3'!A2</f>
        <v>Gatuprisutvecklingen för amfetamin i realprisjusterade medianpriser. Priser i kronor per gram. (Inkl. antalet prissvar, prisintervall samt ursprungliga medel- och medianpriser). 1988–2019.</v>
      </c>
    </row>
    <row r="7" spans="1:2" s="73" customFormat="1" ht="30" x14ac:dyDescent="0.25">
      <c r="A7" s="74">
        <v>4</v>
      </c>
      <c r="B7" s="30" t="str">
        <f>'4'!A2</f>
        <v>Gatuprisutvecklingen för kokain i realprisjusterade medianpriser. Priser i kronor per gram. (Inkl. antalet prissvar, prisintervall samt ursprungliga medel- och medianpriser). 1988–2019.</v>
      </c>
    </row>
    <row r="8" spans="1:2" s="73" customFormat="1" ht="45" x14ac:dyDescent="0.25">
      <c r="A8" s="74">
        <v>5</v>
      </c>
      <c r="B8" s="30" t="str">
        <f>'5'!A2</f>
        <v>Gatuprisutvecklingen för vitt heroin/heroin a) i realprisjusterade medianpriser. Priser i kronor per gram. (Inkl. antalet prissvar, prisintervall samt ursprungliga medel- och medianpriser). 1988–2019.</v>
      </c>
    </row>
    <row r="9" spans="1:2" s="73" customFormat="1" ht="45" x14ac:dyDescent="0.25">
      <c r="A9" s="74">
        <v>6</v>
      </c>
      <c r="B9" s="30" t="str">
        <f>'6'!A2</f>
        <v>Gatuprisutvecklingen för brunt heroin/heroina) i realprisjusterade medianpriser. Priser i kronor per gram. (Inkl. antalet prissvar, prisintervall samt ursprungliga medel- och medianpriser). 1988–2019.</v>
      </c>
    </row>
    <row r="10" spans="1:2" s="73" customFormat="1" ht="30" x14ac:dyDescent="0.25">
      <c r="A10" s="74">
        <v>7</v>
      </c>
      <c r="B10" s="30" t="str">
        <f>'7'!A2</f>
        <v>Gatuprisutvecklingen för ecstasy i realprisjusterade medianpriser. Priser i kronor per tablett. (Inkl. antalet prissvar, prisintervall samt ursprungliga medel- och medianpriser). 2000–2019.</v>
      </c>
    </row>
    <row r="11" spans="1:2" s="73" customFormat="1" ht="30" x14ac:dyDescent="0.25">
      <c r="A11" s="74">
        <v>8</v>
      </c>
      <c r="B11" s="30" t="str">
        <f>'8'!A2</f>
        <v>Gatuprisutvecklingen för LSD i realprisjusterade medianpriser. Priser i kronor per dos. (Inkl. antalet prissvar, prisintervall samt ursprungliga medel- och medianpriser). 2000–2019.</v>
      </c>
    </row>
    <row r="12" spans="1:2" s="73" customFormat="1" ht="30" x14ac:dyDescent="0.25">
      <c r="A12" s="74">
        <v>9</v>
      </c>
      <c r="B12" s="30" t="str">
        <f>'9'!A2</f>
        <v>Gatupriset för tramadol a). Pris i kronor per 100 milligram. (Inkl. antalet prissvar, prisintervall samt medel- och medianpriser). 2018–2019.</v>
      </c>
    </row>
    <row r="13" spans="1:2" s="73" customFormat="1" ht="30" customHeight="1" x14ac:dyDescent="0.25">
      <c r="A13" s="74">
        <v>10</v>
      </c>
      <c r="B13" s="30" t="str">
        <f>'10'!A2</f>
        <v>Gatupriset för alprazolam a). Pris i kronor per 1 milligram. (Inkl. antalet prissvar, prisintervall samt medel- och medianpriser). 2018–2019.</v>
      </c>
    </row>
    <row r="14" spans="1:2" s="73" customFormat="1" ht="30" x14ac:dyDescent="0.25">
      <c r="A14" s="74">
        <v>11</v>
      </c>
      <c r="B14" s="30" t="str">
        <f>'11'!A2</f>
        <v>Indexerad realprisjusterad mediangatuprisutveckling för hasch, marijuana, amfetamin, kokain och brunt heroin. 1988–2019. Index 1988=100.</v>
      </c>
    </row>
    <row r="15" spans="1:2" s="73" customFormat="1" ht="30" x14ac:dyDescent="0.25">
      <c r="A15" s="74">
        <v>12</v>
      </c>
      <c r="B15" s="46" t="str">
        <f>'12'!A2</f>
        <v>Indexerad realprisjusterad utveckling av gatupriset (medianvärden) för hasch, marijuana, amfetamin, kokain, brunt heroin, ecstasy och LSD. 1988–2019. Index 2000=100.</v>
      </c>
    </row>
    <row r="16" spans="1:2" s="73" customFormat="1" ht="30" x14ac:dyDescent="0.25">
      <c r="A16" s="74">
        <v>13</v>
      </c>
      <c r="B16" s="30" t="str">
        <f>'13'!A2</f>
        <v>Grossistprisutvecklingen för hasch i realprisjusterade medianpriser. Priser i kronor per kilo. (Inkl. antalet prissvar, prisintervall samt ursprungliga medel- och medianpriser). 2010–2019.</v>
      </c>
    </row>
    <row r="17" spans="1:2" s="73" customFormat="1" ht="30" customHeight="1" x14ac:dyDescent="0.25">
      <c r="A17" s="74">
        <v>14</v>
      </c>
      <c r="B17" s="30" t="str">
        <f>'14'!A2</f>
        <v>Grossistprisutvecklingen för marijuana i realprisjusterade medianpriser. Priser i kronor per kilo. (Inkl. antalet prissvar, prisintervall samt ursprungliga medel- och medianpriser). 2010–2019.</v>
      </c>
    </row>
    <row r="18" spans="1:2" s="73" customFormat="1" ht="45" x14ac:dyDescent="0.25">
      <c r="A18" s="74">
        <v>15</v>
      </c>
      <c r="B18" s="30" t="str">
        <f>'15'!A2</f>
        <v>Grossistprisutvecklingen för brunt heroin i realprisjusterade medianpriser. Priser i kronor per kilo. (Inkl. antalet prissvar, prisintervall samt ursprungliga medel- och medianpriser). 2010–2019.</v>
      </c>
    </row>
    <row r="19" spans="1:2" s="73" customFormat="1" ht="45" x14ac:dyDescent="0.25">
      <c r="A19" s="74">
        <v>16</v>
      </c>
      <c r="B19" s="30" t="str">
        <f>'16'!A2</f>
        <v>Grossistprisutvecklingen för amfetamin i realprisjusterade medianpriser. Priser i kronor per kilo. (Inkl. antalet prissvar, prisintervall samt ursprungliga medel- och medianpriser). 2010–2019.</v>
      </c>
    </row>
    <row r="20" spans="1:2" s="73" customFormat="1" ht="30" x14ac:dyDescent="0.25">
      <c r="A20" s="74">
        <v>17</v>
      </c>
      <c r="B20" s="30" t="str">
        <f>'17'!A2</f>
        <v>Grossistprisutvecklingen för kokain i realprisjusterade medianpriser. Priser i kronor per kilo. (Inkl. antalet prissvar, prisintervall samt ursprungliga medel- och medianpriser). 2010–2019.</v>
      </c>
    </row>
    <row r="21" spans="1:2" s="73" customFormat="1" ht="45" x14ac:dyDescent="0.25">
      <c r="A21" s="74">
        <v>18</v>
      </c>
      <c r="B21" s="30" t="str">
        <f>'18'!A2</f>
        <v>Grossistprisutvecklingen för ecstasy i realprisjusterade medianpriser. Priser i kronor per tusental tabletter. (Inkl. antalet prissvar, prisintervall samt ursprungliga medel- och medianpriser). 2010–2019.</v>
      </c>
    </row>
    <row r="22" spans="1:2" s="73" customFormat="1" x14ac:dyDescent="0.25">
      <c r="A22" s="74">
        <v>19</v>
      </c>
      <c r="B22" s="30" t="str">
        <f>'19'!A2</f>
        <v>Cannabisbeslag av tull och polis. Kilo. 2015–2019.</v>
      </c>
    </row>
    <row r="23" spans="1:2" s="73" customFormat="1" ht="30" customHeight="1" x14ac:dyDescent="0.25">
      <c r="A23" s="74">
        <v>20</v>
      </c>
      <c r="B23" s="30" t="str">
        <f>'20'!A2</f>
        <v>Amfetamin-, kokain, ecstasy och heroinbeslag av tull och polis. Kilo resp. 1000-tal tabletter. I parentes anges med vilken faktor tullens beslag av pulverdroger räknats upp. 2015–2019.</v>
      </c>
    </row>
    <row r="24" spans="1:2" ht="30" customHeight="1" x14ac:dyDescent="0.25">
      <c r="A24" s="74">
        <v>21</v>
      </c>
      <c r="B24" s="30" t="str">
        <f>'21'!A2</f>
        <v>Inflationsjusterade gatupriser, kronor per gram respektive tablett för hasch, marijuana, amfteamin, kokain, heroin och ecstasy. 2015–2019.</v>
      </c>
    </row>
    <row r="25" spans="1:2" ht="45" customHeight="1" x14ac:dyDescent="0.25">
      <c r="A25" s="74">
        <v>22</v>
      </c>
      <c r="B25" s="30" t="str">
        <f>'22'!A2</f>
        <v>Gatuprisutvecklingen för smugglad tobak och alkohol i realprisjusterade medianpriser. Priser i kronor per limpaa), liter resp. flakb) (inkl. antalet prissvar, prisintervall samt ursprungliga medel- och medianpriser). 2017–2019.</v>
      </c>
    </row>
  </sheetData>
  <hyperlinks>
    <hyperlink ref="B4" location="'1'!_Toc259450346" display="'1'!_Toc259450346" xr:uid="{00000000-0004-0000-0200-000000000000}"/>
    <hyperlink ref="B5" location="'2'!_Toc259450346" display="'2'!_Toc259450346" xr:uid="{00000000-0004-0000-0200-000001000000}"/>
    <hyperlink ref="B6" location="'3'!_Toc259450346" display="'3'!_Toc259450346" xr:uid="{00000000-0004-0000-0200-000002000000}"/>
    <hyperlink ref="B7" location="'4'!_Toc259450346" display="'4'!_Toc259450346" xr:uid="{00000000-0004-0000-0200-000003000000}"/>
    <hyperlink ref="B8" location="'5'!_Toc259450346" display="'5'!_Toc259450346" xr:uid="{00000000-0004-0000-0200-000004000000}"/>
    <hyperlink ref="B9" location="'6'!_Toc259450346" display="'6'!_Toc259450346" xr:uid="{00000000-0004-0000-0200-000005000000}"/>
    <hyperlink ref="B10" location="'7'!_Toc259450346" display="'7'!_Toc259450346" xr:uid="{00000000-0004-0000-0200-000006000000}"/>
    <hyperlink ref="B11" location="'8'!_Toc259450346" display="'8'!_Toc259450346" xr:uid="{00000000-0004-0000-0200-000007000000}"/>
    <hyperlink ref="B12" location="'9'!_Toc259450346" display="'9'!_Toc259450346" xr:uid="{00000000-0004-0000-0200-000008000000}"/>
    <hyperlink ref="B13" location="'10'!_Toc259450346" display="'10'!_Toc259450346" xr:uid="{00000000-0004-0000-0200-000009000000}"/>
    <hyperlink ref="B14" location="'11'!A1" display="'11'!A1" xr:uid="{00000000-0004-0000-0200-00000A000000}"/>
    <hyperlink ref="B15" location="'12'!A1" display="'12'!A1" xr:uid="{00000000-0004-0000-0200-00000B000000}"/>
    <hyperlink ref="B22" location="'19'!Utskriftsområde" display="'19'!Utskriftsområde" xr:uid="{00000000-0004-0000-0200-00000C000000}"/>
    <hyperlink ref="B16" location="'13'!Utskriftsområde" display="'13'!Utskriftsområde" xr:uid="{00000000-0004-0000-0200-00000D000000}"/>
    <hyperlink ref="B17" location="'14'!Utskriftsområde" display="'14'!Utskriftsområde" xr:uid="{00000000-0004-0000-0200-00000E000000}"/>
    <hyperlink ref="B18" location="'15'!Utskriftsområde" display="'15'!Utskriftsområde" xr:uid="{00000000-0004-0000-0200-00000F000000}"/>
    <hyperlink ref="B19" location="'16'!Utskriftsområde" display="'16'!Utskriftsområde" xr:uid="{00000000-0004-0000-0200-000010000000}"/>
    <hyperlink ref="B20" location="'17'!Utskriftsområde" display="'17'!Utskriftsområde" xr:uid="{00000000-0004-0000-0200-000011000000}"/>
    <hyperlink ref="B21" location="'18'!Utskriftsområde" display="'18'!Utskriftsområde" xr:uid="{00000000-0004-0000-0200-000012000000}"/>
    <hyperlink ref="B23" location="'19'!Utskriftsområde" display="'19'!Utskriftsområde" xr:uid="{00000000-0004-0000-0200-000013000000}"/>
    <hyperlink ref="B24" location="'19'!Utskriftsområde" display="'19'!Utskriftsområde" xr:uid="{00000000-0004-0000-0200-000014000000}"/>
    <hyperlink ref="B25" location="'19'!Utskriftsområde" display="'19'!Utskriftsområde" xr:uid="{00000000-0004-0000-0200-000015000000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9"/>
  <sheetViews>
    <sheetView workbookViewId="0">
      <pane ySplit="4" topLeftCell="A5" activePane="bottomLeft" state="frozen"/>
      <selection activeCell="M17" sqref="M17"/>
      <selection pane="bottomLeft" activeCell="M17" sqref="M17"/>
    </sheetView>
  </sheetViews>
  <sheetFormatPr defaultColWidth="9.140625" defaultRowHeight="12.75" x14ac:dyDescent="0.2"/>
  <cols>
    <col min="1" max="1" width="6.7109375" style="18" customWidth="1"/>
    <col min="2" max="4" width="8.7109375" style="16" customWidth="1"/>
    <col min="5" max="5" width="6.7109375" style="16" customWidth="1"/>
    <col min="6" max="6" width="2.7109375" style="16" customWidth="1"/>
    <col min="7" max="7" width="6.7109375" style="16" customWidth="1"/>
    <col min="8" max="9" width="8.7109375" style="16" customWidth="1"/>
    <col min="10" max="10" width="9.7109375" style="16" customWidth="1"/>
    <col min="11" max="11" width="9.140625" style="15"/>
    <col min="12" max="13" width="9.140625" style="16"/>
    <col min="14" max="16384" width="9.140625" style="15"/>
  </cols>
  <sheetData>
    <row r="1" spans="1:13" ht="30" customHeight="1" x14ac:dyDescent="0.2">
      <c r="K1" s="149" t="s">
        <v>26</v>
      </c>
      <c r="L1" s="150"/>
      <c r="M1" s="150"/>
    </row>
    <row r="2" spans="1:13" ht="45" customHeight="1" x14ac:dyDescent="0.2">
      <c r="A2" s="151" t="s">
        <v>45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3" ht="15" customHeight="1" x14ac:dyDescent="0.2">
      <c r="A3" s="15"/>
      <c r="B3" s="157" t="s">
        <v>8</v>
      </c>
      <c r="C3" s="154" t="s">
        <v>2</v>
      </c>
      <c r="D3" s="154"/>
      <c r="E3" s="155" t="s">
        <v>5</v>
      </c>
      <c r="F3" s="155"/>
      <c r="G3" s="155"/>
      <c r="H3" s="154" t="s">
        <v>3</v>
      </c>
      <c r="I3" s="154"/>
      <c r="J3" s="155" t="s">
        <v>9</v>
      </c>
    </row>
    <row r="4" spans="1:13" ht="30" customHeight="1" x14ac:dyDescent="0.2">
      <c r="A4" s="17"/>
      <c r="B4" s="156"/>
      <c r="C4" s="99" t="s">
        <v>0</v>
      </c>
      <c r="D4" s="99" t="s">
        <v>4</v>
      </c>
      <c r="E4" s="156"/>
      <c r="F4" s="156"/>
      <c r="G4" s="156"/>
      <c r="H4" s="99" t="s">
        <v>6</v>
      </c>
      <c r="I4" s="99" t="s">
        <v>7</v>
      </c>
      <c r="J4" s="156"/>
    </row>
    <row r="5" spans="1:13" ht="6" customHeight="1" x14ac:dyDescent="0.2">
      <c r="A5" s="15"/>
      <c r="B5" s="98"/>
      <c r="C5" s="98"/>
      <c r="D5" s="98"/>
      <c r="E5" s="98"/>
      <c r="F5" s="98"/>
      <c r="G5" s="98"/>
      <c r="H5" s="98"/>
      <c r="I5" s="98"/>
      <c r="J5" s="98"/>
    </row>
    <row r="6" spans="1:13" ht="12.75" customHeight="1" x14ac:dyDescent="0.2">
      <c r="A6" s="18">
        <v>1988</v>
      </c>
      <c r="B6" s="19">
        <v>21</v>
      </c>
      <c r="C6" s="19">
        <v>13</v>
      </c>
      <c r="D6" s="19">
        <v>62</v>
      </c>
      <c r="E6" s="19">
        <v>30</v>
      </c>
      <c r="F6" s="19" t="s">
        <v>1</v>
      </c>
      <c r="G6" s="19">
        <v>125</v>
      </c>
      <c r="H6" s="19">
        <v>91</v>
      </c>
      <c r="I6" s="19">
        <v>100</v>
      </c>
      <c r="J6" s="19">
        <v>189.16808149405773</v>
      </c>
    </row>
    <row r="7" spans="1:13" ht="12.75" customHeight="1" x14ac:dyDescent="0.2">
      <c r="A7" s="18">
        <v>1989</v>
      </c>
      <c r="B7" s="19">
        <v>42</v>
      </c>
      <c r="C7" s="19">
        <v>33</v>
      </c>
      <c r="D7" s="19">
        <v>79</v>
      </c>
      <c r="E7" s="19">
        <v>50</v>
      </c>
      <c r="F7" s="19" t="s">
        <v>1</v>
      </c>
      <c r="G7" s="19">
        <v>100</v>
      </c>
      <c r="H7" s="19">
        <v>84</v>
      </c>
      <c r="I7" s="19">
        <v>85</v>
      </c>
      <c r="J7" s="19">
        <v>151.06390897490428</v>
      </c>
    </row>
    <row r="8" spans="1:13" ht="12.75" customHeight="1" x14ac:dyDescent="0.2">
      <c r="A8" s="18">
        <v>1990</v>
      </c>
      <c r="B8" s="19">
        <v>40</v>
      </c>
      <c r="C8" s="19">
        <v>34</v>
      </c>
      <c r="D8" s="19">
        <v>85</v>
      </c>
      <c r="E8" s="19">
        <v>55</v>
      </c>
      <c r="F8" s="19" t="s">
        <v>1</v>
      </c>
      <c r="G8" s="19">
        <v>110</v>
      </c>
      <c r="H8" s="19">
        <v>86</v>
      </c>
      <c r="I8" s="19">
        <v>88</v>
      </c>
      <c r="J8" s="19">
        <v>141.70382503131322</v>
      </c>
    </row>
    <row r="9" spans="1:13" ht="12.75" customHeight="1" x14ac:dyDescent="0.2">
      <c r="A9" s="18">
        <v>1991</v>
      </c>
      <c r="B9" s="19">
        <v>35</v>
      </c>
      <c r="C9" s="19">
        <v>33</v>
      </c>
      <c r="D9" s="19">
        <v>94</v>
      </c>
      <c r="E9" s="19">
        <v>45</v>
      </c>
      <c r="F9" s="19" t="s">
        <v>1</v>
      </c>
      <c r="G9" s="19">
        <v>110</v>
      </c>
      <c r="H9" s="19">
        <v>84</v>
      </c>
      <c r="I9" s="19">
        <v>85</v>
      </c>
      <c r="J9" s="19">
        <v>125.06426622061799</v>
      </c>
    </row>
    <row r="10" spans="1:13" ht="12.75" customHeight="1" x14ac:dyDescent="0.2">
      <c r="A10" s="18">
        <v>1992</v>
      </c>
      <c r="B10" s="19">
        <v>39</v>
      </c>
      <c r="C10" s="19">
        <v>36</v>
      </c>
      <c r="D10" s="19">
        <v>92</v>
      </c>
      <c r="E10" s="19">
        <v>50</v>
      </c>
      <c r="F10" s="19" t="s">
        <v>1</v>
      </c>
      <c r="G10" s="19">
        <v>100</v>
      </c>
      <c r="H10" s="19">
        <v>83</v>
      </c>
      <c r="I10" s="19">
        <v>85</v>
      </c>
      <c r="J10" s="19">
        <v>122.16054690859058</v>
      </c>
    </row>
    <row r="11" spans="1:13" ht="12.75" customHeight="1" x14ac:dyDescent="0.2">
      <c r="A11" s="18">
        <v>1993</v>
      </c>
      <c r="B11" s="19">
        <v>41</v>
      </c>
      <c r="C11" s="19">
        <v>35</v>
      </c>
      <c r="D11" s="19">
        <v>85</v>
      </c>
      <c r="E11" s="19">
        <v>60</v>
      </c>
      <c r="F11" s="19" t="s">
        <v>1</v>
      </c>
      <c r="G11" s="19">
        <v>175</v>
      </c>
      <c r="H11" s="19">
        <v>89</v>
      </c>
      <c r="I11" s="19">
        <v>90</v>
      </c>
      <c r="J11" s="19">
        <v>123.51028451779777</v>
      </c>
    </row>
    <row r="12" spans="1:13" ht="12.75" customHeight="1" x14ac:dyDescent="0.2">
      <c r="A12" s="18">
        <v>1994</v>
      </c>
      <c r="B12" s="19">
        <v>36</v>
      </c>
      <c r="C12" s="19">
        <v>30</v>
      </c>
      <c r="D12" s="19">
        <v>83</v>
      </c>
      <c r="E12" s="19">
        <v>50</v>
      </c>
      <c r="F12" s="19" t="s">
        <v>1</v>
      </c>
      <c r="G12" s="19">
        <v>150</v>
      </c>
      <c r="H12" s="19">
        <v>86</v>
      </c>
      <c r="I12" s="19">
        <v>80</v>
      </c>
      <c r="J12" s="19">
        <v>107.46614154241851</v>
      </c>
    </row>
    <row r="13" spans="1:13" ht="12.75" customHeight="1" x14ac:dyDescent="0.2">
      <c r="A13" s="18">
        <v>1995</v>
      </c>
      <c r="B13" s="19">
        <v>39</v>
      </c>
      <c r="C13" s="19">
        <v>29</v>
      </c>
      <c r="D13" s="19">
        <v>74</v>
      </c>
      <c r="E13" s="19">
        <v>60</v>
      </c>
      <c r="F13" s="19" t="s">
        <v>1</v>
      </c>
      <c r="G13" s="19">
        <v>150</v>
      </c>
      <c r="H13" s="19">
        <v>88</v>
      </c>
      <c r="I13" s="19">
        <v>90</v>
      </c>
      <c r="J13" s="19">
        <v>118.00188279595199</v>
      </c>
    </row>
    <row r="14" spans="1:13" ht="12.75" customHeight="1" x14ac:dyDescent="0.2">
      <c r="A14" s="18">
        <v>1996</v>
      </c>
      <c r="B14" s="19">
        <v>35</v>
      </c>
      <c r="C14" s="19">
        <v>28</v>
      </c>
      <c r="D14" s="19">
        <v>80</v>
      </c>
      <c r="E14" s="19">
        <v>50</v>
      </c>
      <c r="F14" s="19" t="s">
        <v>1</v>
      </c>
      <c r="G14" s="19">
        <v>125</v>
      </c>
      <c r="H14" s="19">
        <v>87</v>
      </c>
      <c r="I14" s="19">
        <v>85</v>
      </c>
      <c r="J14" s="19">
        <v>110.85485758876317</v>
      </c>
    </row>
    <row r="15" spans="1:13" ht="12.75" customHeight="1" x14ac:dyDescent="0.2">
      <c r="A15" s="18">
        <v>1997</v>
      </c>
      <c r="B15" s="19">
        <v>30</v>
      </c>
      <c r="C15" s="19">
        <v>21</v>
      </c>
      <c r="D15" s="19">
        <v>70</v>
      </c>
      <c r="E15" s="19">
        <v>50</v>
      </c>
      <c r="F15" s="19" t="s">
        <v>1</v>
      </c>
      <c r="G15" s="19">
        <v>150</v>
      </c>
      <c r="H15" s="19">
        <v>86</v>
      </c>
      <c r="I15" s="19">
        <v>80</v>
      </c>
      <c r="J15" s="19">
        <v>103.65052909027482</v>
      </c>
    </row>
    <row r="16" spans="1:13" ht="12.75" customHeight="1" x14ac:dyDescent="0.2">
      <c r="A16" s="18">
        <v>1998</v>
      </c>
      <c r="B16" s="19">
        <v>35</v>
      </c>
      <c r="C16" s="19">
        <v>22</v>
      </c>
      <c r="D16" s="19">
        <v>63</v>
      </c>
      <c r="E16" s="19">
        <v>55</v>
      </c>
      <c r="F16" s="19" t="s">
        <v>1</v>
      </c>
      <c r="G16" s="19">
        <v>100</v>
      </c>
      <c r="H16" s="19">
        <v>86</v>
      </c>
      <c r="I16" s="19">
        <v>90</v>
      </c>
      <c r="J16" s="19">
        <v>116.91954916439953</v>
      </c>
      <c r="K16" s="16"/>
      <c r="L16" s="15"/>
      <c r="M16" s="15"/>
    </row>
    <row r="17" spans="1:14" ht="12.75" customHeight="1" x14ac:dyDescent="0.2">
      <c r="A17" s="18">
        <v>1999</v>
      </c>
      <c r="B17" s="19">
        <v>32</v>
      </c>
      <c r="C17" s="19">
        <v>23</v>
      </c>
      <c r="D17" s="19">
        <v>72</v>
      </c>
      <c r="E17" s="19">
        <v>60</v>
      </c>
      <c r="F17" s="19" t="s">
        <v>1</v>
      </c>
      <c r="G17" s="19">
        <v>150</v>
      </c>
      <c r="H17" s="19">
        <v>95</v>
      </c>
      <c r="I17" s="19">
        <v>90</v>
      </c>
      <c r="J17" s="19">
        <v>116.38129134589346</v>
      </c>
      <c r="K17" s="16"/>
      <c r="L17" s="15"/>
      <c r="M17" s="15"/>
    </row>
    <row r="18" spans="1:14" ht="12.75" customHeight="1" x14ac:dyDescent="0.2">
      <c r="A18" s="18">
        <v>2000</v>
      </c>
      <c r="B18" s="19">
        <v>21</v>
      </c>
      <c r="C18" s="19">
        <v>21</v>
      </c>
      <c r="D18" s="19">
        <v>100</v>
      </c>
      <c r="E18" s="19">
        <v>60</v>
      </c>
      <c r="F18" s="19" t="s">
        <v>1</v>
      </c>
      <c r="G18" s="19">
        <v>100</v>
      </c>
      <c r="H18" s="19">
        <v>85</v>
      </c>
      <c r="I18" s="19">
        <v>80</v>
      </c>
      <c r="J18" s="19">
        <v>102.52981097350562</v>
      </c>
      <c r="K18" s="16"/>
      <c r="M18" s="15"/>
      <c r="N18" s="16"/>
    </row>
    <row r="19" spans="1:14" ht="12.75" customHeight="1" x14ac:dyDescent="0.2">
      <c r="A19" s="18">
        <v>2001</v>
      </c>
      <c r="B19" s="19">
        <v>42</v>
      </c>
      <c r="C19" s="19">
        <v>39</v>
      </c>
      <c r="D19" s="19">
        <v>93</v>
      </c>
      <c r="E19" s="19">
        <v>60</v>
      </c>
      <c r="F19" s="19" t="s">
        <v>1</v>
      </c>
      <c r="G19" s="19">
        <v>100</v>
      </c>
      <c r="H19" s="19">
        <v>84</v>
      </c>
      <c r="I19" s="19">
        <v>80</v>
      </c>
      <c r="J19" s="19">
        <v>100.1190609906773</v>
      </c>
      <c r="K19" s="75"/>
      <c r="L19" s="75"/>
      <c r="M19" s="15"/>
      <c r="N19" s="75"/>
    </row>
    <row r="20" spans="1:14" ht="12.75" customHeight="1" x14ac:dyDescent="0.2">
      <c r="A20" s="18">
        <v>2002</v>
      </c>
      <c r="B20" s="19">
        <v>39</v>
      </c>
      <c r="C20" s="19">
        <v>37</v>
      </c>
      <c r="D20" s="19">
        <v>95</v>
      </c>
      <c r="E20" s="19">
        <v>65</v>
      </c>
      <c r="F20" s="19" t="s">
        <v>1</v>
      </c>
      <c r="G20" s="19">
        <v>100</v>
      </c>
      <c r="H20" s="19">
        <v>83</v>
      </c>
      <c r="I20" s="19">
        <v>80</v>
      </c>
      <c r="J20" s="19">
        <v>98.005497526113245</v>
      </c>
      <c r="K20" s="75"/>
      <c r="L20" s="75"/>
      <c r="M20" s="15"/>
      <c r="N20" s="75"/>
    </row>
    <row r="21" spans="1:14" ht="12.75" customHeight="1" x14ac:dyDescent="0.2">
      <c r="A21" s="18">
        <v>2003</v>
      </c>
      <c r="B21" s="19">
        <v>42</v>
      </c>
      <c r="C21" s="19">
        <v>41</v>
      </c>
      <c r="D21" s="19">
        <v>98</v>
      </c>
      <c r="E21" s="19">
        <v>65</v>
      </c>
      <c r="F21" s="19" t="s">
        <v>1</v>
      </c>
      <c r="G21" s="19">
        <v>100</v>
      </c>
      <c r="H21" s="19">
        <v>84</v>
      </c>
      <c r="I21" s="19">
        <v>80</v>
      </c>
      <c r="J21" s="19">
        <v>96.151882348710927</v>
      </c>
      <c r="K21" s="75"/>
      <c r="L21" s="75"/>
      <c r="M21" s="15"/>
      <c r="N21" s="75"/>
    </row>
    <row r="22" spans="1:14" ht="12.75" customHeight="1" x14ac:dyDescent="0.2">
      <c r="A22" s="18">
        <v>2004</v>
      </c>
      <c r="B22" s="19">
        <v>42</v>
      </c>
      <c r="C22" s="19">
        <v>41</v>
      </c>
      <c r="D22" s="19">
        <v>98</v>
      </c>
      <c r="E22" s="19">
        <v>70</v>
      </c>
      <c r="F22" s="19" t="s">
        <v>1</v>
      </c>
      <c r="G22" s="19">
        <v>110</v>
      </c>
      <c r="H22" s="19">
        <v>84</v>
      </c>
      <c r="I22" s="19">
        <v>80</v>
      </c>
      <c r="J22" s="19">
        <v>95.797091065415202</v>
      </c>
      <c r="K22" s="75"/>
      <c r="L22" s="75"/>
      <c r="M22" s="15"/>
      <c r="N22" s="75"/>
    </row>
    <row r="23" spans="1:14" ht="12.75" customHeight="1" x14ac:dyDescent="0.2">
      <c r="A23" s="18">
        <v>2005</v>
      </c>
      <c r="B23" s="19">
        <v>42</v>
      </c>
      <c r="C23" s="19">
        <v>41</v>
      </c>
      <c r="D23" s="19">
        <v>98</v>
      </c>
      <c r="E23" s="19">
        <v>60</v>
      </c>
      <c r="F23" s="19" t="s">
        <v>1</v>
      </c>
      <c r="G23" s="19">
        <v>100</v>
      </c>
      <c r="H23" s="19">
        <v>83</v>
      </c>
      <c r="I23" s="19">
        <v>80</v>
      </c>
      <c r="J23" s="19">
        <v>95.363218144859303</v>
      </c>
      <c r="K23" s="75"/>
      <c r="L23" s="75"/>
      <c r="M23" s="15"/>
      <c r="N23" s="75"/>
    </row>
    <row r="24" spans="1:14" ht="12.75" customHeight="1" x14ac:dyDescent="0.2">
      <c r="A24" s="18">
        <v>2006</v>
      </c>
      <c r="B24" s="19">
        <v>42</v>
      </c>
      <c r="C24" s="19">
        <v>40</v>
      </c>
      <c r="D24" s="19">
        <v>95</v>
      </c>
      <c r="E24" s="19">
        <v>60</v>
      </c>
      <c r="F24" s="19" t="s">
        <v>1</v>
      </c>
      <c r="G24" s="19">
        <v>150</v>
      </c>
      <c r="H24" s="19">
        <v>84</v>
      </c>
      <c r="I24" s="19">
        <v>80</v>
      </c>
      <c r="J24" s="19">
        <v>94.084863837872064</v>
      </c>
      <c r="K24" s="75"/>
      <c r="L24" s="75"/>
      <c r="M24" s="15"/>
      <c r="N24" s="75"/>
    </row>
    <row r="25" spans="1:14" ht="12.75" customHeight="1" x14ac:dyDescent="0.2">
      <c r="A25" s="18">
        <v>2007</v>
      </c>
      <c r="B25" s="19">
        <v>40</v>
      </c>
      <c r="C25" s="19">
        <v>40</v>
      </c>
      <c r="D25" s="19">
        <v>100</v>
      </c>
      <c r="E25" s="19">
        <v>60</v>
      </c>
      <c r="F25" s="19" t="s">
        <v>1</v>
      </c>
      <c r="G25" s="19">
        <v>100</v>
      </c>
      <c r="H25" s="19">
        <v>81</v>
      </c>
      <c r="I25" s="19">
        <v>80</v>
      </c>
      <c r="J25" s="19">
        <v>92.047778045506178</v>
      </c>
      <c r="K25" s="75"/>
      <c r="L25" s="75"/>
      <c r="M25" s="15"/>
      <c r="N25" s="75"/>
    </row>
    <row r="26" spans="1:14" ht="12.75" customHeight="1" x14ac:dyDescent="0.2">
      <c r="A26" s="18">
        <v>2008</v>
      </c>
      <c r="B26" s="19">
        <v>42</v>
      </c>
      <c r="C26" s="19">
        <v>41</v>
      </c>
      <c r="D26" s="19">
        <v>98</v>
      </c>
      <c r="E26" s="19">
        <v>60</v>
      </c>
      <c r="F26" s="19" t="s">
        <v>1</v>
      </c>
      <c r="G26" s="19">
        <v>100</v>
      </c>
      <c r="H26" s="19">
        <v>84</v>
      </c>
      <c r="I26" s="19">
        <v>80</v>
      </c>
      <c r="J26" s="19">
        <v>88.987687188019962</v>
      </c>
      <c r="K26" s="75"/>
      <c r="L26" s="75"/>
      <c r="M26" s="15"/>
      <c r="N26" s="75"/>
    </row>
    <row r="27" spans="1:14" ht="12.75" customHeight="1" x14ac:dyDescent="0.2">
      <c r="A27" s="18">
        <v>2009</v>
      </c>
      <c r="B27" s="19">
        <v>42</v>
      </c>
      <c r="C27" s="19">
        <v>42</v>
      </c>
      <c r="D27" s="19">
        <v>100</v>
      </c>
      <c r="E27" s="19">
        <v>70</v>
      </c>
      <c r="F27" s="19" t="s">
        <v>1</v>
      </c>
      <c r="G27" s="19">
        <v>110</v>
      </c>
      <c r="H27" s="19">
        <v>87</v>
      </c>
      <c r="I27" s="19">
        <v>82</v>
      </c>
      <c r="J27" s="19">
        <v>91.666900772549411</v>
      </c>
      <c r="K27" s="75"/>
      <c r="L27" s="75"/>
      <c r="M27" s="15"/>
      <c r="N27" s="75"/>
    </row>
    <row r="28" spans="1:14" ht="12.75" customHeight="1" x14ac:dyDescent="0.2">
      <c r="A28" s="18">
        <v>2010</v>
      </c>
      <c r="B28" s="19">
        <v>41</v>
      </c>
      <c r="C28" s="19">
        <v>41</v>
      </c>
      <c r="D28" s="19">
        <v>100</v>
      </c>
      <c r="E28" s="19">
        <v>60</v>
      </c>
      <c r="F28" s="19" t="s">
        <v>1</v>
      </c>
      <c r="G28" s="19">
        <v>125</v>
      </c>
      <c r="H28" s="19">
        <v>92</v>
      </c>
      <c r="I28" s="19">
        <v>95</v>
      </c>
      <c r="J28" s="19">
        <v>104.98462657453631</v>
      </c>
      <c r="K28" s="75"/>
      <c r="L28" s="75"/>
      <c r="M28" s="15"/>
      <c r="N28" s="75"/>
    </row>
    <row r="29" spans="1:14" ht="12.75" customHeight="1" x14ac:dyDescent="0.2">
      <c r="A29" s="18">
        <v>2011</v>
      </c>
      <c r="B29" s="19">
        <v>42</v>
      </c>
      <c r="C29" s="19">
        <v>42</v>
      </c>
      <c r="D29" s="19">
        <v>100</v>
      </c>
      <c r="E29" s="19">
        <v>70</v>
      </c>
      <c r="F29" s="19" t="s">
        <v>1</v>
      </c>
      <c r="G29" s="19">
        <v>200</v>
      </c>
      <c r="H29" s="19">
        <v>98</v>
      </c>
      <c r="I29" s="19">
        <v>100</v>
      </c>
      <c r="J29" s="19">
        <v>107.33070031788844</v>
      </c>
      <c r="K29" s="75"/>
      <c r="L29" s="75"/>
      <c r="M29" s="15"/>
      <c r="N29" s="75"/>
    </row>
    <row r="30" spans="1:14" ht="12.75" customHeight="1" x14ac:dyDescent="0.2">
      <c r="A30" s="18">
        <v>2012</v>
      </c>
      <c r="B30" s="19">
        <v>42</v>
      </c>
      <c r="C30" s="19">
        <v>41</v>
      </c>
      <c r="D30" s="19">
        <v>98</v>
      </c>
      <c r="E30" s="19">
        <v>70</v>
      </c>
      <c r="F30" s="19" t="s">
        <v>1</v>
      </c>
      <c r="G30" s="19">
        <v>150</v>
      </c>
      <c r="H30" s="19">
        <v>102.8</v>
      </c>
      <c r="I30" s="19">
        <v>100</v>
      </c>
      <c r="J30" s="19">
        <v>106.38446849140675</v>
      </c>
      <c r="K30" s="75"/>
      <c r="L30" s="75"/>
      <c r="M30" s="15"/>
      <c r="N30" s="75"/>
    </row>
    <row r="31" spans="1:14" ht="12.75" customHeight="1" x14ac:dyDescent="0.2">
      <c r="A31" s="18">
        <v>2013</v>
      </c>
      <c r="B31" s="19">
        <v>42</v>
      </c>
      <c r="C31" s="19">
        <v>41</v>
      </c>
      <c r="D31" s="19">
        <v>98</v>
      </c>
      <c r="E31" s="19">
        <v>70</v>
      </c>
      <c r="F31" s="19" t="s">
        <v>1</v>
      </c>
      <c r="G31" s="19">
        <v>150</v>
      </c>
      <c r="H31" s="19">
        <v>104</v>
      </c>
      <c r="I31" s="19">
        <v>100</v>
      </c>
      <c r="J31" s="19">
        <v>106.43189199516017</v>
      </c>
      <c r="K31" s="75"/>
      <c r="L31" s="75"/>
      <c r="M31" s="15"/>
      <c r="N31" s="75"/>
    </row>
    <row r="32" spans="1:14" ht="12.75" customHeight="1" x14ac:dyDescent="0.2">
      <c r="A32" s="18">
        <v>2014</v>
      </c>
      <c r="B32" s="19">
        <v>41</v>
      </c>
      <c r="C32" s="58">
        <v>41</v>
      </c>
      <c r="D32" s="26">
        <v>100</v>
      </c>
      <c r="E32" s="19">
        <v>60</v>
      </c>
      <c r="F32" s="19" t="s">
        <v>1</v>
      </c>
      <c r="G32" s="19">
        <v>150</v>
      </c>
      <c r="H32" s="19">
        <v>110</v>
      </c>
      <c r="I32" s="19">
        <v>105</v>
      </c>
      <c r="J32" s="19">
        <v>111.95668123385114</v>
      </c>
      <c r="K32" s="75"/>
      <c r="L32" s="75"/>
      <c r="M32" s="15"/>
      <c r="N32" s="75"/>
    </row>
    <row r="33" spans="1:14" ht="12.75" customHeight="1" x14ac:dyDescent="0.2">
      <c r="A33" s="18">
        <v>2015</v>
      </c>
      <c r="B33" s="19">
        <v>47</v>
      </c>
      <c r="C33" s="58">
        <v>46</v>
      </c>
      <c r="D33" s="26">
        <v>98</v>
      </c>
      <c r="E33" s="19">
        <v>75</v>
      </c>
      <c r="F33" s="19" t="s">
        <v>1</v>
      </c>
      <c r="G33" s="19">
        <v>160</v>
      </c>
      <c r="H33" s="19">
        <v>108</v>
      </c>
      <c r="I33" s="19">
        <v>100</v>
      </c>
      <c r="J33" s="19">
        <v>106.67304930588797</v>
      </c>
      <c r="K33" s="75"/>
      <c r="L33" s="75"/>
      <c r="M33" s="15"/>
      <c r="N33" s="75"/>
    </row>
    <row r="34" spans="1:14" ht="12.75" customHeight="1" x14ac:dyDescent="0.2">
      <c r="A34" s="18">
        <v>2016</v>
      </c>
      <c r="B34" s="19">
        <v>49</v>
      </c>
      <c r="C34" s="58">
        <v>47</v>
      </c>
      <c r="D34" s="26">
        <v>96</v>
      </c>
      <c r="E34" s="19">
        <v>50</v>
      </c>
      <c r="F34" s="19" t="s">
        <v>1</v>
      </c>
      <c r="G34" s="19">
        <v>150</v>
      </c>
      <c r="H34" s="19">
        <v>105</v>
      </c>
      <c r="I34" s="19">
        <v>100</v>
      </c>
      <c r="J34" s="19">
        <v>105.63473754068831</v>
      </c>
      <c r="K34" s="75"/>
      <c r="L34" s="75"/>
      <c r="M34" s="15"/>
      <c r="N34" s="75"/>
    </row>
    <row r="35" spans="1:14" ht="12.75" customHeight="1" x14ac:dyDescent="0.2">
      <c r="A35" s="52">
        <v>2017</v>
      </c>
      <c r="B35" s="53">
        <v>54</v>
      </c>
      <c r="C35" s="58">
        <v>51</v>
      </c>
      <c r="D35" s="26">
        <v>94</v>
      </c>
      <c r="E35" s="53">
        <v>70</v>
      </c>
      <c r="F35" s="53" t="s">
        <v>1</v>
      </c>
      <c r="G35" s="53">
        <v>175</v>
      </c>
      <c r="H35" s="53">
        <v>105</v>
      </c>
      <c r="I35" s="53">
        <v>100</v>
      </c>
      <c r="J35" s="53">
        <v>103.77200335289187</v>
      </c>
      <c r="K35" s="75"/>
      <c r="L35" s="75"/>
      <c r="M35" s="15"/>
      <c r="N35" s="75"/>
    </row>
    <row r="36" spans="1:14" ht="12.75" customHeight="1" x14ac:dyDescent="0.2">
      <c r="A36" s="52">
        <v>2018</v>
      </c>
      <c r="B36" s="53">
        <v>53</v>
      </c>
      <c r="C36" s="58">
        <v>53</v>
      </c>
      <c r="D36" s="26">
        <v>100</v>
      </c>
      <c r="E36" s="53">
        <v>80</v>
      </c>
      <c r="F36" s="53" t="s">
        <v>1</v>
      </c>
      <c r="G36" s="53">
        <v>150</v>
      </c>
      <c r="H36" s="53">
        <v>106.51</v>
      </c>
      <c r="I36" s="53">
        <v>100</v>
      </c>
      <c r="J36" s="53">
        <v>101.78440925700365</v>
      </c>
      <c r="K36" s="75"/>
      <c r="L36" s="75"/>
      <c r="M36" s="15"/>
      <c r="N36" s="75"/>
    </row>
    <row r="37" spans="1:14" ht="12.75" customHeight="1" x14ac:dyDescent="0.2">
      <c r="A37" s="52">
        <v>2019</v>
      </c>
      <c r="B37" s="53">
        <v>49</v>
      </c>
      <c r="C37" s="58">
        <v>49</v>
      </c>
      <c r="D37" s="26">
        <v>100</v>
      </c>
      <c r="E37" s="53">
        <v>50</v>
      </c>
      <c r="F37" s="53" t="s">
        <v>1</v>
      </c>
      <c r="G37" s="53">
        <v>250</v>
      </c>
      <c r="H37" s="53">
        <v>106</v>
      </c>
      <c r="I37" s="53">
        <v>100</v>
      </c>
      <c r="J37" s="53">
        <v>100</v>
      </c>
      <c r="K37" s="75"/>
      <c r="L37" s="75"/>
      <c r="M37" s="15"/>
      <c r="N37" s="75"/>
    </row>
    <row r="38" spans="1:14" ht="6" customHeight="1" x14ac:dyDescent="0.2">
      <c r="A38" s="42"/>
      <c r="B38" s="90"/>
      <c r="C38" s="90"/>
      <c r="D38" s="90"/>
      <c r="E38" s="90"/>
      <c r="F38" s="90"/>
      <c r="G38" s="90"/>
      <c r="H38" s="90"/>
      <c r="I38" s="90"/>
      <c r="J38" s="90"/>
      <c r="K38" s="16"/>
      <c r="M38" s="15"/>
      <c r="N38" s="16"/>
    </row>
    <row r="39" spans="1:14" ht="15" customHeight="1" x14ac:dyDescent="0.2">
      <c r="A39" s="152" t="s">
        <v>24</v>
      </c>
      <c r="B39" s="153"/>
      <c r="C39" s="153"/>
      <c r="D39" s="153"/>
      <c r="E39" s="153"/>
      <c r="F39" s="153"/>
      <c r="G39" s="153"/>
      <c r="H39" s="153"/>
      <c r="I39" s="153"/>
      <c r="J39" s="153"/>
      <c r="K39" s="75"/>
      <c r="L39" s="76"/>
      <c r="M39" s="15"/>
      <c r="N39" s="76"/>
    </row>
  </sheetData>
  <mergeCells count="8">
    <mergeCell ref="K1:M1"/>
    <mergeCell ref="A2:J2"/>
    <mergeCell ref="A39:J39"/>
    <mergeCell ref="C3:D3"/>
    <mergeCell ref="H3:I3"/>
    <mergeCell ref="J3:J4"/>
    <mergeCell ref="E3:G4"/>
    <mergeCell ref="B3:B4"/>
  </mergeCells>
  <hyperlinks>
    <hyperlink ref="K1:M1" location="Innehåll!A1" display="Till innehållsförteckningen" xr:uid="{00000000-0004-0000-0300-000000000000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pane ySplit="4" topLeftCell="A5" activePane="bottomLeft" state="frozen"/>
      <selection activeCell="M17" sqref="M17"/>
      <selection pane="bottomLeft" activeCell="M17" sqref="M17"/>
    </sheetView>
  </sheetViews>
  <sheetFormatPr defaultColWidth="9.140625" defaultRowHeight="12.75" x14ac:dyDescent="0.2"/>
  <cols>
    <col min="1" max="1" width="6.7109375" style="18" customWidth="1"/>
    <col min="2" max="4" width="8.7109375" style="16" customWidth="1"/>
    <col min="5" max="5" width="6.7109375" style="16" customWidth="1"/>
    <col min="6" max="6" width="2.7109375" style="16" customWidth="1"/>
    <col min="7" max="7" width="6.7109375" style="16" customWidth="1"/>
    <col min="8" max="9" width="8.7109375" style="16" customWidth="1"/>
    <col min="10" max="10" width="9.7109375" style="16" customWidth="1"/>
    <col min="11" max="16384" width="9.140625" style="15"/>
  </cols>
  <sheetData>
    <row r="1" spans="1:13" ht="30" customHeight="1" x14ac:dyDescent="0.2">
      <c r="K1" s="149" t="s">
        <v>26</v>
      </c>
      <c r="L1" s="150"/>
      <c r="M1" s="150"/>
    </row>
    <row r="2" spans="1:13" ht="45" customHeight="1" x14ac:dyDescent="0.2">
      <c r="A2" s="158" t="s">
        <v>60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3" ht="15" customHeight="1" x14ac:dyDescent="0.2">
      <c r="A3" s="20"/>
      <c r="B3" s="157" t="s">
        <v>8</v>
      </c>
      <c r="C3" s="154" t="s">
        <v>2</v>
      </c>
      <c r="D3" s="154"/>
      <c r="E3" s="157" t="s">
        <v>5</v>
      </c>
      <c r="F3" s="157"/>
      <c r="G3" s="157"/>
      <c r="H3" s="154" t="s">
        <v>3</v>
      </c>
      <c r="I3" s="154"/>
      <c r="J3" s="157" t="s">
        <v>9</v>
      </c>
    </row>
    <row r="4" spans="1:13" ht="30" customHeight="1" x14ac:dyDescent="0.2">
      <c r="A4" s="17"/>
      <c r="B4" s="156"/>
      <c r="C4" s="99" t="s">
        <v>0</v>
      </c>
      <c r="D4" s="99" t="s">
        <v>4</v>
      </c>
      <c r="E4" s="156"/>
      <c r="F4" s="156"/>
      <c r="G4" s="156"/>
      <c r="H4" s="99" t="s">
        <v>6</v>
      </c>
      <c r="I4" s="99" t="s">
        <v>7</v>
      </c>
      <c r="J4" s="156"/>
    </row>
    <row r="5" spans="1:13" ht="6" customHeight="1" x14ac:dyDescent="0.2">
      <c r="A5" s="15"/>
      <c r="B5" s="98"/>
      <c r="C5" s="98"/>
      <c r="D5" s="98"/>
      <c r="E5" s="98"/>
      <c r="F5" s="98"/>
      <c r="G5" s="98"/>
      <c r="H5" s="98"/>
      <c r="I5" s="98"/>
      <c r="J5" s="98"/>
    </row>
    <row r="6" spans="1:13" ht="12.75" customHeight="1" x14ac:dyDescent="0.2">
      <c r="A6" s="18">
        <v>1988</v>
      </c>
      <c r="B6" s="19">
        <v>21</v>
      </c>
      <c r="C6" s="19">
        <v>2</v>
      </c>
      <c r="D6" s="19">
        <v>10</v>
      </c>
      <c r="E6" s="19">
        <v>90</v>
      </c>
      <c r="F6" s="19" t="s">
        <v>1</v>
      </c>
      <c r="G6" s="19">
        <v>100</v>
      </c>
      <c r="H6" s="19">
        <v>95</v>
      </c>
      <c r="I6" s="19">
        <v>95</v>
      </c>
      <c r="J6" s="19">
        <v>179.70967741935485</v>
      </c>
    </row>
    <row r="7" spans="1:13" ht="12.75" customHeight="1" x14ac:dyDescent="0.2">
      <c r="A7" s="18">
        <v>1989</v>
      </c>
      <c r="B7" s="19">
        <v>42</v>
      </c>
      <c r="C7" s="19">
        <v>5</v>
      </c>
      <c r="D7" s="19">
        <v>12</v>
      </c>
      <c r="E7" s="19">
        <v>40</v>
      </c>
      <c r="F7" s="19" t="s">
        <v>1</v>
      </c>
      <c r="G7" s="19">
        <v>100</v>
      </c>
      <c r="H7" s="19">
        <v>62</v>
      </c>
      <c r="I7" s="19">
        <v>50</v>
      </c>
      <c r="J7" s="19">
        <v>88.861122926414282</v>
      </c>
    </row>
    <row r="8" spans="1:13" ht="12.75" customHeight="1" x14ac:dyDescent="0.2">
      <c r="A8" s="18">
        <v>1990</v>
      </c>
      <c r="B8" s="19">
        <v>40</v>
      </c>
      <c r="C8" s="19">
        <v>5</v>
      </c>
      <c r="D8" s="19">
        <v>13</v>
      </c>
      <c r="E8" s="19">
        <v>50</v>
      </c>
      <c r="F8" s="19" t="s">
        <v>1</v>
      </c>
      <c r="G8" s="19">
        <v>100</v>
      </c>
      <c r="H8" s="19">
        <v>77</v>
      </c>
      <c r="I8" s="19">
        <v>85</v>
      </c>
      <c r="J8" s="19">
        <v>136.87301281433665</v>
      </c>
    </row>
    <row r="9" spans="1:13" ht="12.75" customHeight="1" x14ac:dyDescent="0.2">
      <c r="A9" s="18">
        <v>1991</v>
      </c>
      <c r="B9" s="19">
        <v>35</v>
      </c>
      <c r="C9" s="19">
        <v>5</v>
      </c>
      <c r="D9" s="19">
        <v>14</v>
      </c>
      <c r="E9" s="19">
        <v>45</v>
      </c>
      <c r="F9" s="19" t="s">
        <v>1</v>
      </c>
      <c r="G9" s="19">
        <v>80</v>
      </c>
      <c r="H9" s="19">
        <v>63</v>
      </c>
      <c r="I9" s="19">
        <v>65</v>
      </c>
      <c r="J9" s="19">
        <v>95.637380051060816</v>
      </c>
    </row>
    <row r="10" spans="1:13" ht="12.75" customHeight="1" x14ac:dyDescent="0.2">
      <c r="A10" s="18">
        <v>1992</v>
      </c>
      <c r="B10" s="19">
        <v>39</v>
      </c>
      <c r="C10" s="19">
        <v>6</v>
      </c>
      <c r="D10" s="19">
        <v>15</v>
      </c>
      <c r="E10" s="19">
        <v>40</v>
      </c>
      <c r="F10" s="19" t="s">
        <v>1</v>
      </c>
      <c r="G10" s="19">
        <v>80</v>
      </c>
      <c r="H10" s="19">
        <v>53</v>
      </c>
      <c r="I10" s="19">
        <v>45</v>
      </c>
      <c r="J10" s="19">
        <v>64.673230716312659</v>
      </c>
    </row>
    <row r="11" spans="1:13" ht="12.75" customHeight="1" x14ac:dyDescent="0.2">
      <c r="A11" s="18">
        <v>1993</v>
      </c>
      <c r="B11" s="19">
        <v>41</v>
      </c>
      <c r="C11" s="19">
        <v>2</v>
      </c>
      <c r="D11" s="19">
        <v>5</v>
      </c>
      <c r="E11" s="19">
        <v>40</v>
      </c>
      <c r="F11" s="19" t="s">
        <v>1</v>
      </c>
      <c r="G11" s="19">
        <v>100</v>
      </c>
      <c r="H11" s="19">
        <v>70</v>
      </c>
      <c r="I11" s="19">
        <v>70</v>
      </c>
      <c r="J11" s="19">
        <v>96.063554624953824</v>
      </c>
    </row>
    <row r="12" spans="1:13" ht="12.75" customHeight="1" x14ac:dyDescent="0.2">
      <c r="A12" s="18">
        <v>1994</v>
      </c>
      <c r="B12" s="19">
        <v>36</v>
      </c>
      <c r="C12" s="19">
        <v>4</v>
      </c>
      <c r="D12" s="19">
        <v>11</v>
      </c>
      <c r="E12" s="19">
        <v>40</v>
      </c>
      <c r="F12" s="19" t="s">
        <v>1</v>
      </c>
      <c r="G12" s="19">
        <v>50</v>
      </c>
      <c r="H12" s="19">
        <v>46</v>
      </c>
      <c r="I12" s="19">
        <v>48</v>
      </c>
      <c r="J12" s="19">
        <v>64.479684925451096</v>
      </c>
    </row>
    <row r="13" spans="1:13" ht="12.75" customHeight="1" x14ac:dyDescent="0.2">
      <c r="A13" s="18">
        <v>1995</v>
      </c>
      <c r="B13" s="19">
        <v>39</v>
      </c>
      <c r="C13" s="19">
        <v>8</v>
      </c>
      <c r="D13" s="19">
        <v>21</v>
      </c>
      <c r="E13" s="19">
        <v>50</v>
      </c>
      <c r="F13" s="19" t="s">
        <v>1</v>
      </c>
      <c r="G13" s="19">
        <v>100</v>
      </c>
      <c r="H13" s="19">
        <v>81</v>
      </c>
      <c r="I13" s="19">
        <v>85</v>
      </c>
      <c r="J13" s="19">
        <v>111.44622264062131</v>
      </c>
    </row>
    <row r="14" spans="1:13" ht="12.75" customHeight="1" x14ac:dyDescent="0.2">
      <c r="A14" s="18">
        <v>1996</v>
      </c>
      <c r="B14" s="19">
        <v>35</v>
      </c>
      <c r="C14" s="19">
        <v>8</v>
      </c>
      <c r="D14" s="19">
        <v>23</v>
      </c>
      <c r="E14" s="19">
        <v>50</v>
      </c>
      <c r="F14" s="19" t="s">
        <v>1</v>
      </c>
      <c r="G14" s="19">
        <v>100</v>
      </c>
      <c r="H14" s="19">
        <v>79</v>
      </c>
      <c r="I14" s="19">
        <v>80</v>
      </c>
      <c r="J14" s="19">
        <v>104.33398361295357</v>
      </c>
    </row>
    <row r="15" spans="1:13" ht="12.75" customHeight="1" x14ac:dyDescent="0.2">
      <c r="A15" s="18">
        <v>1997</v>
      </c>
      <c r="B15" s="19">
        <v>30</v>
      </c>
      <c r="C15" s="19">
        <v>4</v>
      </c>
      <c r="D15" s="19">
        <v>13</v>
      </c>
      <c r="E15" s="19">
        <v>80</v>
      </c>
      <c r="F15" s="19" t="s">
        <v>1</v>
      </c>
      <c r="G15" s="19">
        <v>100</v>
      </c>
      <c r="H15" s="19">
        <v>91</v>
      </c>
      <c r="I15" s="19">
        <v>92</v>
      </c>
      <c r="J15" s="19">
        <v>119.19810845381603</v>
      </c>
    </row>
    <row r="16" spans="1:13" ht="12.75" customHeight="1" x14ac:dyDescent="0.2">
      <c r="A16" s="18">
        <v>1998</v>
      </c>
      <c r="B16" s="19">
        <v>35</v>
      </c>
      <c r="C16" s="19">
        <v>6</v>
      </c>
      <c r="D16" s="19">
        <v>17</v>
      </c>
      <c r="E16" s="19">
        <v>75</v>
      </c>
      <c r="F16" s="19" t="s">
        <v>1</v>
      </c>
      <c r="G16" s="19">
        <v>100</v>
      </c>
      <c r="H16" s="19">
        <v>96</v>
      </c>
      <c r="I16" s="19">
        <v>100</v>
      </c>
      <c r="J16" s="19">
        <v>129.91061018266615</v>
      </c>
    </row>
    <row r="17" spans="1:12" ht="12.75" customHeight="1" x14ac:dyDescent="0.2">
      <c r="A17" s="18">
        <v>1999</v>
      </c>
      <c r="B17" s="19">
        <v>32</v>
      </c>
      <c r="C17" s="19">
        <v>7</v>
      </c>
      <c r="D17" s="19">
        <v>22</v>
      </c>
      <c r="E17" s="19">
        <v>60</v>
      </c>
      <c r="F17" s="19" t="s">
        <v>1</v>
      </c>
      <c r="G17" s="19">
        <v>100</v>
      </c>
      <c r="H17" s="19">
        <v>86</v>
      </c>
      <c r="I17" s="19">
        <v>85</v>
      </c>
      <c r="J17" s="19">
        <v>109.91566404889937</v>
      </c>
    </row>
    <row r="18" spans="1:12" ht="12.75" customHeight="1" x14ac:dyDescent="0.2">
      <c r="A18" s="18">
        <v>2000</v>
      </c>
      <c r="B18" s="19">
        <v>21</v>
      </c>
      <c r="C18" s="19">
        <v>10</v>
      </c>
      <c r="D18" s="19">
        <v>48</v>
      </c>
      <c r="E18" s="19">
        <v>30</v>
      </c>
      <c r="F18" s="19" t="s">
        <v>1</v>
      </c>
      <c r="G18" s="19">
        <v>120</v>
      </c>
      <c r="H18" s="19">
        <v>70</v>
      </c>
      <c r="I18" s="19">
        <v>68</v>
      </c>
      <c r="J18" s="19">
        <v>87.15033932747977</v>
      </c>
    </row>
    <row r="19" spans="1:12" ht="12.75" customHeight="1" x14ac:dyDescent="0.2">
      <c r="A19" s="18">
        <v>2001</v>
      </c>
      <c r="B19" s="19">
        <v>42</v>
      </c>
      <c r="C19" s="19">
        <v>26</v>
      </c>
      <c r="D19" s="19">
        <v>62</v>
      </c>
      <c r="E19" s="19">
        <v>30</v>
      </c>
      <c r="F19" s="19" t="s">
        <v>1</v>
      </c>
      <c r="G19" s="19">
        <v>100</v>
      </c>
      <c r="H19" s="19">
        <v>69</v>
      </c>
      <c r="I19" s="19">
        <v>70</v>
      </c>
      <c r="J19" s="19">
        <v>87.604178366842632</v>
      </c>
      <c r="K19" s="16"/>
      <c r="L19" s="16"/>
    </row>
    <row r="20" spans="1:12" ht="12.75" customHeight="1" x14ac:dyDescent="0.2">
      <c r="A20" s="18">
        <v>2002</v>
      </c>
      <c r="B20" s="19">
        <v>39</v>
      </c>
      <c r="C20" s="19">
        <v>24</v>
      </c>
      <c r="D20" s="19">
        <v>62</v>
      </c>
      <c r="E20" s="19">
        <v>30</v>
      </c>
      <c r="F20" s="19" t="s">
        <v>1</v>
      </c>
      <c r="G20" s="19">
        <v>100</v>
      </c>
      <c r="H20" s="19">
        <v>65</v>
      </c>
      <c r="I20" s="19">
        <v>70</v>
      </c>
      <c r="J20" s="19">
        <v>85.754810335349092</v>
      </c>
      <c r="K20" s="75"/>
      <c r="L20" s="16"/>
    </row>
    <row r="21" spans="1:12" ht="12.75" customHeight="1" x14ac:dyDescent="0.2">
      <c r="A21" s="18">
        <v>2003</v>
      </c>
      <c r="B21" s="19">
        <v>42</v>
      </c>
      <c r="C21" s="19">
        <v>30</v>
      </c>
      <c r="D21" s="19">
        <v>71</v>
      </c>
      <c r="E21" s="19">
        <v>30</v>
      </c>
      <c r="F21" s="19" t="s">
        <v>1</v>
      </c>
      <c r="G21" s="19">
        <v>150</v>
      </c>
      <c r="H21" s="19">
        <v>76</v>
      </c>
      <c r="I21" s="19">
        <v>70</v>
      </c>
      <c r="J21" s="19">
        <v>84.132897055122058</v>
      </c>
      <c r="K21" s="75"/>
      <c r="L21" s="75"/>
    </row>
    <row r="22" spans="1:12" ht="12.75" customHeight="1" x14ac:dyDescent="0.2">
      <c r="A22" s="18">
        <v>2004</v>
      </c>
      <c r="B22" s="19">
        <v>42</v>
      </c>
      <c r="C22" s="19">
        <v>33</v>
      </c>
      <c r="D22" s="19">
        <v>79</v>
      </c>
      <c r="E22" s="19">
        <v>50</v>
      </c>
      <c r="F22" s="19" t="s">
        <v>1</v>
      </c>
      <c r="G22" s="19">
        <v>150</v>
      </c>
      <c r="H22" s="19">
        <v>77</v>
      </c>
      <c r="I22" s="19">
        <v>70</v>
      </c>
      <c r="J22" s="19">
        <v>83.822454682238302</v>
      </c>
      <c r="K22" s="75"/>
      <c r="L22" s="75"/>
    </row>
    <row r="23" spans="1:12" ht="12.75" customHeight="1" x14ac:dyDescent="0.2">
      <c r="A23" s="18">
        <v>2005</v>
      </c>
      <c r="B23" s="19">
        <v>42</v>
      </c>
      <c r="C23" s="19">
        <v>33</v>
      </c>
      <c r="D23" s="19">
        <v>79</v>
      </c>
      <c r="E23" s="19">
        <v>40</v>
      </c>
      <c r="F23" s="19" t="s">
        <v>1</v>
      </c>
      <c r="G23" s="19">
        <v>100</v>
      </c>
      <c r="H23" s="19">
        <v>78</v>
      </c>
      <c r="I23" s="19">
        <v>80</v>
      </c>
      <c r="J23" s="19">
        <v>95.363218144859303</v>
      </c>
      <c r="K23" s="75"/>
      <c r="L23" s="75"/>
    </row>
    <row r="24" spans="1:12" ht="12.75" customHeight="1" x14ac:dyDescent="0.2">
      <c r="A24" s="18">
        <v>2006</v>
      </c>
      <c r="B24" s="19">
        <v>42</v>
      </c>
      <c r="C24" s="19">
        <v>28</v>
      </c>
      <c r="D24" s="19">
        <v>67</v>
      </c>
      <c r="E24" s="19">
        <v>50</v>
      </c>
      <c r="F24" s="19" t="s">
        <v>1</v>
      </c>
      <c r="G24" s="19">
        <v>100</v>
      </c>
      <c r="H24" s="19">
        <v>77</v>
      </c>
      <c r="I24" s="19">
        <v>80</v>
      </c>
      <c r="J24" s="19">
        <v>94.084863837872064</v>
      </c>
      <c r="K24" s="75"/>
      <c r="L24" s="75"/>
    </row>
    <row r="25" spans="1:12" ht="12.75" customHeight="1" x14ac:dyDescent="0.2">
      <c r="A25" s="18">
        <v>2007</v>
      </c>
      <c r="B25" s="19">
        <v>40</v>
      </c>
      <c r="C25" s="19">
        <v>29</v>
      </c>
      <c r="D25" s="19">
        <v>73</v>
      </c>
      <c r="E25" s="19">
        <v>50</v>
      </c>
      <c r="F25" s="19" t="s">
        <v>1</v>
      </c>
      <c r="G25" s="19">
        <v>150</v>
      </c>
      <c r="H25" s="19">
        <v>84</v>
      </c>
      <c r="I25" s="19">
        <v>80</v>
      </c>
      <c r="J25" s="19">
        <v>92.047778045506178</v>
      </c>
      <c r="K25" s="75"/>
      <c r="L25" s="75"/>
    </row>
    <row r="26" spans="1:12" ht="12.75" customHeight="1" x14ac:dyDescent="0.2">
      <c r="A26" s="18">
        <v>2008</v>
      </c>
      <c r="B26" s="19">
        <v>42</v>
      </c>
      <c r="C26" s="19">
        <v>35</v>
      </c>
      <c r="D26" s="19">
        <v>83</v>
      </c>
      <c r="E26" s="19">
        <v>48</v>
      </c>
      <c r="F26" s="19" t="s">
        <v>1</v>
      </c>
      <c r="G26" s="19">
        <v>150</v>
      </c>
      <c r="H26" s="19">
        <v>91</v>
      </c>
      <c r="I26" s="19">
        <v>90</v>
      </c>
      <c r="J26" s="19">
        <v>100.11114808652246</v>
      </c>
      <c r="K26" s="75"/>
      <c r="L26" s="75"/>
    </row>
    <row r="27" spans="1:12" ht="12.75" customHeight="1" x14ac:dyDescent="0.2">
      <c r="A27" s="18">
        <v>2009</v>
      </c>
      <c r="B27" s="19">
        <v>42</v>
      </c>
      <c r="C27" s="19">
        <v>40</v>
      </c>
      <c r="D27" s="19">
        <v>95</v>
      </c>
      <c r="E27" s="19">
        <v>60</v>
      </c>
      <c r="F27" s="19" t="s">
        <v>1</v>
      </c>
      <c r="G27" s="19">
        <v>150</v>
      </c>
      <c r="H27" s="19">
        <v>97</v>
      </c>
      <c r="I27" s="19">
        <v>100</v>
      </c>
      <c r="J27" s="19">
        <v>111.78890338115781</v>
      </c>
      <c r="K27" s="75"/>
      <c r="L27" s="75"/>
    </row>
    <row r="28" spans="1:12" ht="12.75" customHeight="1" x14ac:dyDescent="0.2">
      <c r="A28" s="18">
        <v>2010</v>
      </c>
      <c r="B28" s="19">
        <v>41</v>
      </c>
      <c r="C28" s="19">
        <v>38</v>
      </c>
      <c r="D28" s="19">
        <v>92.682926829268297</v>
      </c>
      <c r="E28" s="19">
        <v>60</v>
      </c>
      <c r="F28" s="19" t="s">
        <v>1</v>
      </c>
      <c r="G28" s="19">
        <v>150</v>
      </c>
      <c r="H28" s="19">
        <v>104</v>
      </c>
      <c r="I28" s="19">
        <v>100</v>
      </c>
      <c r="J28" s="19">
        <v>110.51013323635401</v>
      </c>
      <c r="K28" s="75"/>
      <c r="L28" s="75"/>
    </row>
    <row r="29" spans="1:12" ht="12.75" customHeight="1" x14ac:dyDescent="0.2">
      <c r="A29" s="18">
        <v>2011</v>
      </c>
      <c r="B29" s="19">
        <v>42</v>
      </c>
      <c r="C29" s="19">
        <v>38</v>
      </c>
      <c r="D29" s="19">
        <v>90</v>
      </c>
      <c r="E29" s="19">
        <v>80</v>
      </c>
      <c r="F29" s="19" t="s">
        <v>1</v>
      </c>
      <c r="G29" s="19">
        <v>150</v>
      </c>
      <c r="H29" s="19">
        <v>107</v>
      </c>
      <c r="I29" s="19">
        <v>100</v>
      </c>
      <c r="J29" s="19">
        <v>107.33070031788844</v>
      </c>
      <c r="K29" s="75"/>
      <c r="L29" s="75"/>
    </row>
    <row r="30" spans="1:12" ht="12.75" customHeight="1" x14ac:dyDescent="0.2">
      <c r="A30" s="18">
        <v>2012</v>
      </c>
      <c r="B30" s="19">
        <v>42</v>
      </c>
      <c r="C30" s="19">
        <v>39</v>
      </c>
      <c r="D30" s="19">
        <v>92.857142857142861</v>
      </c>
      <c r="E30" s="19">
        <v>70</v>
      </c>
      <c r="F30" s="19" t="s">
        <v>1</v>
      </c>
      <c r="G30" s="19">
        <v>175</v>
      </c>
      <c r="H30" s="19">
        <v>110.9</v>
      </c>
      <c r="I30" s="19">
        <v>110</v>
      </c>
      <c r="J30" s="19">
        <v>117.02291534054743</v>
      </c>
      <c r="K30" s="75"/>
      <c r="L30" s="75"/>
    </row>
    <row r="31" spans="1:12" ht="12.75" customHeight="1" x14ac:dyDescent="0.2">
      <c r="A31" s="18">
        <v>2013</v>
      </c>
      <c r="B31" s="19">
        <v>42</v>
      </c>
      <c r="C31" s="19">
        <v>38</v>
      </c>
      <c r="D31" s="19">
        <v>90</v>
      </c>
      <c r="E31" s="19">
        <v>90</v>
      </c>
      <c r="F31" s="19" t="s">
        <v>1</v>
      </c>
      <c r="G31" s="19">
        <v>150</v>
      </c>
      <c r="H31" s="19">
        <v>113</v>
      </c>
      <c r="I31" s="19">
        <v>100</v>
      </c>
      <c r="J31" s="19">
        <v>106.43189199516017</v>
      </c>
      <c r="K31" s="75"/>
      <c r="L31" s="75"/>
    </row>
    <row r="32" spans="1:12" ht="12.75" customHeight="1" x14ac:dyDescent="0.2">
      <c r="A32" s="18">
        <v>2014</v>
      </c>
      <c r="B32" s="19">
        <v>41</v>
      </c>
      <c r="C32" s="19">
        <v>38</v>
      </c>
      <c r="D32" s="19">
        <v>92.682926829268297</v>
      </c>
      <c r="E32" s="19">
        <v>90</v>
      </c>
      <c r="F32" s="19" t="s">
        <v>1</v>
      </c>
      <c r="G32" s="19">
        <v>160</v>
      </c>
      <c r="H32" s="19">
        <v>123.75</v>
      </c>
      <c r="I32" s="19">
        <v>120</v>
      </c>
      <c r="J32" s="19">
        <v>127.95049283868703</v>
      </c>
      <c r="K32" s="75"/>
      <c r="L32" s="75"/>
    </row>
    <row r="33" spans="1:12" ht="12.75" customHeight="1" x14ac:dyDescent="0.2">
      <c r="A33" s="18">
        <v>2015</v>
      </c>
      <c r="B33" s="19">
        <v>47</v>
      </c>
      <c r="C33" s="19">
        <v>46</v>
      </c>
      <c r="D33" s="19">
        <v>98</v>
      </c>
      <c r="E33" s="19">
        <v>70</v>
      </c>
      <c r="F33" s="19" t="s">
        <v>1</v>
      </c>
      <c r="G33" s="19">
        <v>200</v>
      </c>
      <c r="H33" s="19">
        <v>118</v>
      </c>
      <c r="I33" s="19">
        <v>120</v>
      </c>
      <c r="J33" s="19">
        <v>128.00765916706555</v>
      </c>
      <c r="K33" s="75"/>
      <c r="L33" s="75"/>
    </row>
    <row r="34" spans="1:12" ht="12.75" customHeight="1" x14ac:dyDescent="0.2">
      <c r="A34" s="18">
        <v>2016</v>
      </c>
      <c r="B34" s="19">
        <v>49</v>
      </c>
      <c r="C34" s="58">
        <v>47</v>
      </c>
      <c r="D34" s="26">
        <v>95.918367346938766</v>
      </c>
      <c r="E34" s="19">
        <v>65</v>
      </c>
      <c r="F34" s="19" t="s">
        <v>1</v>
      </c>
      <c r="G34" s="19">
        <v>155</v>
      </c>
      <c r="H34" s="19">
        <v>113.54</v>
      </c>
      <c r="I34" s="19">
        <v>110</v>
      </c>
      <c r="J34" s="19">
        <v>116.19821129475713</v>
      </c>
      <c r="K34" s="75"/>
      <c r="L34" s="75"/>
    </row>
    <row r="35" spans="1:12" ht="12.75" customHeight="1" x14ac:dyDescent="0.2">
      <c r="A35" s="52">
        <v>2017</v>
      </c>
      <c r="B35" s="53">
        <v>54</v>
      </c>
      <c r="C35" s="58">
        <v>49</v>
      </c>
      <c r="D35" s="26">
        <v>91</v>
      </c>
      <c r="E35" s="53">
        <v>80</v>
      </c>
      <c r="F35" s="53" t="s">
        <v>1</v>
      </c>
      <c r="G35" s="53">
        <v>175</v>
      </c>
      <c r="H35" s="53">
        <v>112.82</v>
      </c>
      <c r="I35" s="53">
        <v>100</v>
      </c>
      <c r="J35" s="53">
        <v>103.77200335289187</v>
      </c>
      <c r="K35" s="75"/>
      <c r="L35" s="75"/>
    </row>
    <row r="36" spans="1:12" ht="12.75" customHeight="1" x14ac:dyDescent="0.2">
      <c r="A36" s="52">
        <v>2018</v>
      </c>
      <c r="B36" s="53">
        <v>53</v>
      </c>
      <c r="C36" s="58">
        <v>53</v>
      </c>
      <c r="D36" s="26">
        <v>100</v>
      </c>
      <c r="E36" s="53">
        <v>80</v>
      </c>
      <c r="F36" s="53" t="s">
        <v>1</v>
      </c>
      <c r="G36" s="53">
        <v>175</v>
      </c>
      <c r="H36" s="53">
        <v>117.26</v>
      </c>
      <c r="I36" s="53">
        <v>120</v>
      </c>
      <c r="J36" s="53">
        <v>122.14129110840437</v>
      </c>
      <c r="K36" s="75"/>
      <c r="L36" s="75"/>
    </row>
    <row r="37" spans="1:12" ht="12.75" customHeight="1" x14ac:dyDescent="0.2">
      <c r="A37" s="52">
        <v>2019</v>
      </c>
      <c r="B37" s="53">
        <v>49</v>
      </c>
      <c r="C37" s="58">
        <v>46</v>
      </c>
      <c r="D37" s="26">
        <v>94</v>
      </c>
      <c r="E37" s="53">
        <v>50</v>
      </c>
      <c r="F37" s="53" t="s">
        <v>1</v>
      </c>
      <c r="G37" s="53">
        <v>200</v>
      </c>
      <c r="H37" s="53">
        <v>117</v>
      </c>
      <c r="I37" s="53">
        <v>115</v>
      </c>
      <c r="J37" s="53">
        <v>115</v>
      </c>
      <c r="K37" s="75"/>
      <c r="L37" s="75"/>
    </row>
    <row r="38" spans="1:12" ht="6" customHeight="1" x14ac:dyDescent="0.2">
      <c r="A38" s="42"/>
      <c r="B38" s="90"/>
      <c r="C38" s="90"/>
      <c r="D38" s="90"/>
      <c r="E38" s="90"/>
      <c r="F38" s="90"/>
      <c r="G38" s="90"/>
      <c r="H38" s="90"/>
      <c r="I38" s="90"/>
      <c r="J38" s="90"/>
      <c r="K38" s="75"/>
      <c r="L38" s="75"/>
    </row>
    <row r="39" spans="1:12" ht="15" customHeight="1" x14ac:dyDescent="0.2">
      <c r="A39" s="152" t="s">
        <v>24</v>
      </c>
      <c r="B39" s="153"/>
      <c r="C39" s="153"/>
      <c r="D39" s="153"/>
      <c r="E39" s="153"/>
      <c r="F39" s="153"/>
      <c r="G39" s="153"/>
      <c r="H39" s="153"/>
      <c r="I39" s="153"/>
      <c r="J39" s="153"/>
      <c r="L39" s="16"/>
    </row>
    <row r="40" spans="1:12" x14ac:dyDescent="0.2">
      <c r="K40" s="75"/>
      <c r="L40" s="16"/>
    </row>
  </sheetData>
  <mergeCells count="8">
    <mergeCell ref="K1:M1"/>
    <mergeCell ref="A39:J39"/>
    <mergeCell ref="A2:J2"/>
    <mergeCell ref="C3:D3"/>
    <mergeCell ref="E3:G4"/>
    <mergeCell ref="H3:I3"/>
    <mergeCell ref="J3:J4"/>
    <mergeCell ref="B3:B4"/>
  </mergeCells>
  <hyperlinks>
    <hyperlink ref="K1:M1" location="Innehåll!A1" display="Till innehållsförteckningen" xr:uid="{00000000-0004-0000-0400-000000000000}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9"/>
  <sheetViews>
    <sheetView zoomScaleNormal="100" workbookViewId="0">
      <pane ySplit="4" topLeftCell="A5" activePane="bottomLeft" state="frozen"/>
      <selection activeCell="M17" sqref="M17"/>
      <selection pane="bottomLeft" activeCell="M17" sqref="M17"/>
    </sheetView>
  </sheetViews>
  <sheetFormatPr defaultColWidth="9.140625" defaultRowHeight="12.75" x14ac:dyDescent="0.2"/>
  <cols>
    <col min="1" max="1" width="6.7109375" style="18" customWidth="1"/>
    <col min="2" max="4" width="8.7109375" style="16" customWidth="1"/>
    <col min="5" max="5" width="6.7109375" style="16" customWidth="1"/>
    <col min="6" max="6" width="2.7109375" style="16" customWidth="1"/>
    <col min="7" max="7" width="6.7109375" style="16" customWidth="1"/>
    <col min="8" max="9" width="8.7109375" style="16" customWidth="1"/>
    <col min="10" max="11" width="9.7109375" style="16" customWidth="1"/>
    <col min="12" max="16384" width="9.140625" style="15"/>
  </cols>
  <sheetData>
    <row r="1" spans="1:13" ht="30" customHeight="1" x14ac:dyDescent="0.2">
      <c r="K1" s="149" t="s">
        <v>26</v>
      </c>
      <c r="L1" s="150"/>
      <c r="M1" s="150"/>
    </row>
    <row r="2" spans="1:13" ht="45" customHeight="1" x14ac:dyDescent="0.2">
      <c r="A2" s="158" t="s">
        <v>59</v>
      </c>
      <c r="B2" s="159"/>
      <c r="C2" s="159"/>
      <c r="D2" s="159"/>
      <c r="E2" s="159"/>
      <c r="F2" s="159"/>
      <c r="G2" s="159"/>
      <c r="H2" s="159"/>
      <c r="I2" s="159"/>
      <c r="J2" s="159"/>
      <c r="K2" s="23"/>
    </row>
    <row r="3" spans="1:13" ht="15" customHeight="1" x14ac:dyDescent="0.2">
      <c r="A3" s="20"/>
      <c r="B3" s="157" t="s">
        <v>8</v>
      </c>
      <c r="C3" s="154" t="s">
        <v>2</v>
      </c>
      <c r="D3" s="154"/>
      <c r="E3" s="157" t="s">
        <v>5</v>
      </c>
      <c r="F3" s="157"/>
      <c r="G3" s="157"/>
      <c r="H3" s="154" t="s">
        <v>3</v>
      </c>
      <c r="I3" s="154"/>
      <c r="J3" s="157" t="s">
        <v>9</v>
      </c>
      <c r="K3" s="98"/>
    </row>
    <row r="4" spans="1:13" ht="30" customHeight="1" x14ac:dyDescent="0.2">
      <c r="A4" s="17"/>
      <c r="B4" s="156"/>
      <c r="C4" s="99" t="s">
        <v>0</v>
      </c>
      <c r="D4" s="99" t="s">
        <v>4</v>
      </c>
      <c r="E4" s="156"/>
      <c r="F4" s="156"/>
      <c r="G4" s="156"/>
      <c r="H4" s="99" t="s">
        <v>6</v>
      </c>
      <c r="I4" s="99" t="s">
        <v>7</v>
      </c>
      <c r="J4" s="156"/>
      <c r="K4" s="98"/>
    </row>
    <row r="5" spans="1:13" ht="6" customHeight="1" x14ac:dyDescent="0.2">
      <c r="A5" s="15"/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3" ht="12.75" customHeight="1" x14ac:dyDescent="0.2">
      <c r="A6" s="18">
        <v>1988</v>
      </c>
      <c r="B6" s="19">
        <v>21</v>
      </c>
      <c r="C6" s="19">
        <v>13</v>
      </c>
      <c r="D6" s="19">
        <v>62</v>
      </c>
      <c r="E6" s="19">
        <v>250</v>
      </c>
      <c r="F6" s="19" t="s">
        <v>1</v>
      </c>
      <c r="G6" s="19">
        <v>525</v>
      </c>
      <c r="H6" s="19">
        <v>413</v>
      </c>
      <c r="I6" s="19">
        <v>400</v>
      </c>
      <c r="J6" s="19">
        <v>756.67232597623092</v>
      </c>
      <c r="K6" s="19"/>
    </row>
    <row r="7" spans="1:13" ht="12.75" customHeight="1" x14ac:dyDescent="0.2">
      <c r="A7" s="18">
        <v>1989</v>
      </c>
      <c r="B7" s="19">
        <v>42</v>
      </c>
      <c r="C7" s="19">
        <v>33</v>
      </c>
      <c r="D7" s="19">
        <v>79</v>
      </c>
      <c r="E7" s="19">
        <v>200</v>
      </c>
      <c r="F7" s="19" t="s">
        <v>1</v>
      </c>
      <c r="G7" s="19">
        <v>1000</v>
      </c>
      <c r="H7" s="19">
        <v>444</v>
      </c>
      <c r="I7" s="19">
        <v>400</v>
      </c>
      <c r="J7" s="19">
        <v>710.88898341131426</v>
      </c>
      <c r="K7" s="19"/>
    </row>
    <row r="8" spans="1:13" ht="12.75" customHeight="1" x14ac:dyDescent="0.2">
      <c r="A8" s="18">
        <v>1990</v>
      </c>
      <c r="B8" s="19">
        <v>40</v>
      </c>
      <c r="C8" s="19">
        <v>31</v>
      </c>
      <c r="D8" s="19">
        <v>78</v>
      </c>
      <c r="E8" s="19">
        <v>250</v>
      </c>
      <c r="F8" s="19" t="s">
        <v>1</v>
      </c>
      <c r="G8" s="19">
        <v>800</v>
      </c>
      <c r="H8" s="19">
        <v>419</v>
      </c>
      <c r="I8" s="19">
        <v>400</v>
      </c>
      <c r="J8" s="19">
        <v>644.10829559687829</v>
      </c>
      <c r="K8" s="19"/>
    </row>
    <row r="9" spans="1:13" ht="12.75" customHeight="1" x14ac:dyDescent="0.2">
      <c r="A9" s="18">
        <v>1991</v>
      </c>
      <c r="B9" s="19">
        <v>35</v>
      </c>
      <c r="C9" s="19">
        <v>32</v>
      </c>
      <c r="D9" s="19">
        <v>91</v>
      </c>
      <c r="E9" s="19">
        <v>100</v>
      </c>
      <c r="F9" s="19" t="s">
        <v>1</v>
      </c>
      <c r="G9" s="19">
        <v>700</v>
      </c>
      <c r="H9" s="19">
        <v>402</v>
      </c>
      <c r="I9" s="19">
        <v>400</v>
      </c>
      <c r="J9" s="19">
        <v>588.53772339114357</v>
      </c>
      <c r="K9" s="19"/>
    </row>
    <row r="10" spans="1:13" ht="12.75" customHeight="1" x14ac:dyDescent="0.2">
      <c r="A10" s="18">
        <v>1992</v>
      </c>
      <c r="B10" s="19">
        <v>39</v>
      </c>
      <c r="C10" s="19">
        <v>33</v>
      </c>
      <c r="D10" s="19">
        <v>85</v>
      </c>
      <c r="E10" s="19">
        <v>160</v>
      </c>
      <c r="F10" s="19" t="s">
        <v>1</v>
      </c>
      <c r="G10" s="19">
        <v>600</v>
      </c>
      <c r="H10" s="19">
        <v>366</v>
      </c>
      <c r="I10" s="19">
        <v>350</v>
      </c>
      <c r="J10" s="19">
        <v>503.01401668243182</v>
      </c>
      <c r="K10" s="19"/>
    </row>
    <row r="11" spans="1:13" ht="12.75" customHeight="1" x14ac:dyDescent="0.2">
      <c r="A11" s="18">
        <v>1993</v>
      </c>
      <c r="B11" s="19">
        <v>41</v>
      </c>
      <c r="C11" s="19">
        <v>34</v>
      </c>
      <c r="D11" s="19">
        <v>83</v>
      </c>
      <c r="E11" s="19">
        <v>155</v>
      </c>
      <c r="F11" s="19" t="s">
        <v>1</v>
      </c>
      <c r="G11" s="19">
        <v>550</v>
      </c>
      <c r="H11" s="19">
        <v>373</v>
      </c>
      <c r="I11" s="19">
        <v>362</v>
      </c>
      <c r="J11" s="19">
        <v>496.78581106047545</v>
      </c>
      <c r="K11" s="19"/>
    </row>
    <row r="12" spans="1:13" ht="12.75" customHeight="1" x14ac:dyDescent="0.2">
      <c r="A12" s="18">
        <v>1994</v>
      </c>
      <c r="B12" s="19">
        <v>36</v>
      </c>
      <c r="C12" s="19">
        <v>22</v>
      </c>
      <c r="D12" s="19">
        <v>61</v>
      </c>
      <c r="E12" s="19">
        <v>100</v>
      </c>
      <c r="F12" s="19" t="s">
        <v>1</v>
      </c>
      <c r="G12" s="19">
        <v>550</v>
      </c>
      <c r="H12" s="19">
        <v>314</v>
      </c>
      <c r="I12" s="19">
        <v>300</v>
      </c>
      <c r="J12" s="19">
        <v>402.99803078406939</v>
      </c>
      <c r="K12" s="19"/>
    </row>
    <row r="13" spans="1:13" ht="12.75" customHeight="1" x14ac:dyDescent="0.2">
      <c r="A13" s="18">
        <v>1995</v>
      </c>
      <c r="B13" s="19">
        <v>39</v>
      </c>
      <c r="C13" s="19">
        <v>27</v>
      </c>
      <c r="D13" s="19">
        <v>69</v>
      </c>
      <c r="E13" s="19">
        <v>180</v>
      </c>
      <c r="F13" s="19" t="s">
        <v>1</v>
      </c>
      <c r="G13" s="19">
        <v>500</v>
      </c>
      <c r="H13" s="19">
        <v>305</v>
      </c>
      <c r="I13" s="19">
        <v>300</v>
      </c>
      <c r="J13" s="19">
        <v>393.33960931983995</v>
      </c>
      <c r="K13" s="19"/>
    </row>
    <row r="14" spans="1:13" ht="12.75" customHeight="1" x14ac:dyDescent="0.2">
      <c r="A14" s="18">
        <v>1996</v>
      </c>
      <c r="B14" s="19">
        <v>35</v>
      </c>
      <c r="C14" s="19">
        <v>26</v>
      </c>
      <c r="D14" s="19">
        <v>74</v>
      </c>
      <c r="E14" s="19">
        <v>100</v>
      </c>
      <c r="F14" s="19" t="s">
        <v>1</v>
      </c>
      <c r="G14" s="19">
        <v>500</v>
      </c>
      <c r="H14" s="19">
        <v>294</v>
      </c>
      <c r="I14" s="19">
        <v>275</v>
      </c>
      <c r="J14" s="19">
        <v>358.6480686695279</v>
      </c>
      <c r="K14" s="19"/>
    </row>
    <row r="15" spans="1:13" ht="12.75" customHeight="1" x14ac:dyDescent="0.2">
      <c r="A15" s="18">
        <v>1997</v>
      </c>
      <c r="B15" s="19">
        <v>30</v>
      </c>
      <c r="C15" s="19">
        <v>24</v>
      </c>
      <c r="D15" s="19">
        <v>80</v>
      </c>
      <c r="E15" s="19">
        <v>135</v>
      </c>
      <c r="F15" s="19" t="s">
        <v>1</v>
      </c>
      <c r="G15" s="19">
        <v>450</v>
      </c>
      <c r="H15" s="19">
        <v>309</v>
      </c>
      <c r="I15" s="19">
        <v>300</v>
      </c>
      <c r="J15" s="19">
        <v>388.68948408853055</v>
      </c>
      <c r="K15" s="19"/>
    </row>
    <row r="16" spans="1:13" ht="12.75" customHeight="1" x14ac:dyDescent="0.2">
      <c r="A16" s="18">
        <v>1998</v>
      </c>
      <c r="B16" s="19">
        <v>35</v>
      </c>
      <c r="C16" s="19">
        <v>23</v>
      </c>
      <c r="D16" s="19">
        <v>66</v>
      </c>
      <c r="E16" s="19">
        <v>190</v>
      </c>
      <c r="F16" s="19" t="s">
        <v>1</v>
      </c>
      <c r="G16" s="19">
        <v>375</v>
      </c>
      <c r="H16" s="19">
        <v>283</v>
      </c>
      <c r="I16" s="19">
        <v>300</v>
      </c>
      <c r="J16" s="19">
        <v>389.73183054799841</v>
      </c>
      <c r="K16" s="19"/>
    </row>
    <row r="17" spans="1:13" ht="12.75" customHeight="1" x14ac:dyDescent="0.2">
      <c r="A17" s="18">
        <v>1999</v>
      </c>
      <c r="B17" s="19">
        <v>32</v>
      </c>
      <c r="C17" s="19">
        <v>21</v>
      </c>
      <c r="D17" s="19">
        <v>66</v>
      </c>
      <c r="E17" s="19">
        <v>175</v>
      </c>
      <c r="F17" s="19" t="s">
        <v>1</v>
      </c>
      <c r="G17" s="19">
        <v>500</v>
      </c>
      <c r="H17" s="19">
        <v>297</v>
      </c>
      <c r="I17" s="19">
        <v>260</v>
      </c>
      <c r="J17" s="19">
        <v>336.21261944369223</v>
      </c>
      <c r="K17" s="19"/>
    </row>
    <row r="18" spans="1:13" ht="12.75" customHeight="1" x14ac:dyDescent="0.2">
      <c r="A18" s="18">
        <v>2000</v>
      </c>
      <c r="B18" s="19">
        <v>21</v>
      </c>
      <c r="C18" s="19">
        <v>21</v>
      </c>
      <c r="D18" s="19">
        <v>100</v>
      </c>
      <c r="E18" s="19">
        <v>100</v>
      </c>
      <c r="F18" s="19" t="s">
        <v>1</v>
      </c>
      <c r="G18" s="19">
        <v>450</v>
      </c>
      <c r="H18" s="19">
        <v>266</v>
      </c>
      <c r="I18" s="19">
        <v>250</v>
      </c>
      <c r="J18" s="19">
        <v>320.40565929220503</v>
      </c>
      <c r="L18" s="16"/>
      <c r="M18" s="16"/>
    </row>
    <row r="19" spans="1:13" ht="12.75" customHeight="1" x14ac:dyDescent="0.2">
      <c r="A19" s="18">
        <v>2001</v>
      </c>
      <c r="B19" s="19">
        <v>42</v>
      </c>
      <c r="C19" s="19">
        <v>41</v>
      </c>
      <c r="D19" s="19">
        <v>98</v>
      </c>
      <c r="E19" s="19">
        <v>100</v>
      </c>
      <c r="F19" s="19" t="s">
        <v>1</v>
      </c>
      <c r="G19" s="19">
        <v>500</v>
      </c>
      <c r="H19" s="19">
        <v>265</v>
      </c>
      <c r="I19" s="19">
        <v>250</v>
      </c>
      <c r="J19" s="19">
        <v>312.87206559586656</v>
      </c>
      <c r="K19" s="19"/>
      <c r="L19" s="16"/>
      <c r="M19" s="75"/>
    </row>
    <row r="20" spans="1:13" ht="12.75" customHeight="1" x14ac:dyDescent="0.2">
      <c r="A20" s="18">
        <v>2002</v>
      </c>
      <c r="B20" s="19">
        <v>39</v>
      </c>
      <c r="C20" s="19">
        <v>37</v>
      </c>
      <c r="D20" s="19">
        <v>95</v>
      </c>
      <c r="E20" s="19">
        <v>100</v>
      </c>
      <c r="F20" s="19" t="s">
        <v>1</v>
      </c>
      <c r="G20" s="19">
        <v>500</v>
      </c>
      <c r="H20" s="19">
        <v>268</v>
      </c>
      <c r="I20" s="19">
        <v>250</v>
      </c>
      <c r="J20" s="19">
        <v>306.2671797691039</v>
      </c>
      <c r="K20" s="19"/>
      <c r="L20" s="16"/>
      <c r="M20" s="75"/>
    </row>
    <row r="21" spans="1:13" ht="12.75" customHeight="1" x14ac:dyDescent="0.2">
      <c r="A21" s="18">
        <v>2003</v>
      </c>
      <c r="B21" s="19">
        <v>42</v>
      </c>
      <c r="C21" s="19">
        <v>41</v>
      </c>
      <c r="D21" s="19">
        <v>98</v>
      </c>
      <c r="E21" s="19">
        <v>150</v>
      </c>
      <c r="F21" s="19" t="s">
        <v>1</v>
      </c>
      <c r="G21" s="19">
        <v>500</v>
      </c>
      <c r="H21" s="19">
        <v>271</v>
      </c>
      <c r="I21" s="19">
        <v>250</v>
      </c>
      <c r="J21" s="19">
        <v>300.47463233972167</v>
      </c>
      <c r="K21" s="19"/>
      <c r="L21" s="16"/>
      <c r="M21" s="75"/>
    </row>
    <row r="22" spans="1:13" ht="12.75" customHeight="1" x14ac:dyDescent="0.2">
      <c r="A22" s="18">
        <v>2004</v>
      </c>
      <c r="B22" s="19">
        <v>42</v>
      </c>
      <c r="C22" s="19">
        <v>41</v>
      </c>
      <c r="D22" s="19">
        <v>98</v>
      </c>
      <c r="E22" s="19">
        <v>150</v>
      </c>
      <c r="F22" s="19" t="s">
        <v>1</v>
      </c>
      <c r="G22" s="19">
        <v>500</v>
      </c>
      <c r="H22" s="19">
        <v>262</v>
      </c>
      <c r="I22" s="19">
        <v>250</v>
      </c>
      <c r="J22" s="19">
        <v>299.36590957942252</v>
      </c>
      <c r="K22" s="19"/>
      <c r="L22" s="16"/>
      <c r="M22" s="75"/>
    </row>
    <row r="23" spans="1:13" ht="12.75" customHeight="1" x14ac:dyDescent="0.2">
      <c r="A23" s="18">
        <v>2005</v>
      </c>
      <c r="B23" s="19">
        <v>42</v>
      </c>
      <c r="C23" s="19">
        <v>41</v>
      </c>
      <c r="D23" s="19">
        <v>98</v>
      </c>
      <c r="E23" s="19">
        <v>150</v>
      </c>
      <c r="F23" s="19" t="s">
        <v>1</v>
      </c>
      <c r="G23" s="19">
        <v>400</v>
      </c>
      <c r="H23" s="19">
        <v>242</v>
      </c>
      <c r="I23" s="19">
        <v>250</v>
      </c>
      <c r="J23" s="19">
        <v>298.01005670268535</v>
      </c>
      <c r="K23" s="19"/>
      <c r="L23" s="16"/>
      <c r="M23" s="75"/>
    </row>
    <row r="24" spans="1:13" ht="12.75" customHeight="1" x14ac:dyDescent="0.2">
      <c r="A24" s="18">
        <v>2006</v>
      </c>
      <c r="B24" s="19">
        <v>42</v>
      </c>
      <c r="C24" s="19">
        <v>39</v>
      </c>
      <c r="D24" s="19">
        <v>93</v>
      </c>
      <c r="E24" s="19">
        <v>125</v>
      </c>
      <c r="F24" s="19" t="s">
        <v>1</v>
      </c>
      <c r="G24" s="19">
        <v>400</v>
      </c>
      <c r="H24" s="19">
        <v>240</v>
      </c>
      <c r="I24" s="19">
        <v>250</v>
      </c>
      <c r="J24" s="19">
        <v>294.01519949335022</v>
      </c>
      <c r="K24" s="19"/>
      <c r="L24" s="16"/>
      <c r="M24" s="75"/>
    </row>
    <row r="25" spans="1:13" ht="12.75" customHeight="1" x14ac:dyDescent="0.2">
      <c r="A25" s="18">
        <v>2007</v>
      </c>
      <c r="B25" s="19">
        <v>40</v>
      </c>
      <c r="C25" s="19">
        <v>40</v>
      </c>
      <c r="D25" s="19">
        <v>100</v>
      </c>
      <c r="E25" s="19">
        <v>125</v>
      </c>
      <c r="F25" s="19" t="s">
        <v>1</v>
      </c>
      <c r="G25" s="19">
        <v>400</v>
      </c>
      <c r="H25" s="19">
        <v>234</v>
      </c>
      <c r="I25" s="19">
        <v>225</v>
      </c>
      <c r="J25" s="19">
        <v>258.88437575298616</v>
      </c>
      <c r="K25" s="19"/>
      <c r="L25" s="16"/>
      <c r="M25" s="75"/>
    </row>
    <row r="26" spans="1:13" ht="12.75" customHeight="1" x14ac:dyDescent="0.2">
      <c r="A26" s="18">
        <v>2008</v>
      </c>
      <c r="B26" s="19">
        <v>42</v>
      </c>
      <c r="C26" s="19">
        <v>41</v>
      </c>
      <c r="D26" s="19">
        <v>98</v>
      </c>
      <c r="E26" s="19">
        <v>120</v>
      </c>
      <c r="F26" s="19" t="s">
        <v>1</v>
      </c>
      <c r="G26" s="19">
        <v>400</v>
      </c>
      <c r="H26" s="19">
        <v>254</v>
      </c>
      <c r="I26" s="19">
        <v>250</v>
      </c>
      <c r="J26" s="19">
        <v>278.08652246256236</v>
      </c>
      <c r="K26" s="19"/>
      <c r="L26" s="16"/>
      <c r="M26" s="75"/>
    </row>
    <row r="27" spans="1:13" ht="12.75" customHeight="1" x14ac:dyDescent="0.2">
      <c r="A27" s="18">
        <v>2009</v>
      </c>
      <c r="B27" s="19">
        <v>42</v>
      </c>
      <c r="C27" s="19">
        <v>42</v>
      </c>
      <c r="D27" s="19">
        <v>100</v>
      </c>
      <c r="E27" s="19">
        <v>140</v>
      </c>
      <c r="F27" s="19" t="s">
        <v>1</v>
      </c>
      <c r="G27" s="19">
        <v>400</v>
      </c>
      <c r="H27" s="19">
        <v>263</v>
      </c>
      <c r="I27" s="19">
        <v>250</v>
      </c>
      <c r="J27" s="19">
        <v>279.47225845289455</v>
      </c>
      <c r="K27" s="19"/>
      <c r="L27" s="16"/>
      <c r="M27" s="75"/>
    </row>
    <row r="28" spans="1:13" ht="12.75" customHeight="1" x14ac:dyDescent="0.2">
      <c r="A28" s="18">
        <v>2010</v>
      </c>
      <c r="B28" s="19">
        <v>41</v>
      </c>
      <c r="C28" s="19">
        <v>41</v>
      </c>
      <c r="D28" s="19">
        <v>100</v>
      </c>
      <c r="E28" s="19">
        <v>125</v>
      </c>
      <c r="F28" s="19" t="s">
        <v>1</v>
      </c>
      <c r="G28" s="19">
        <v>400</v>
      </c>
      <c r="H28" s="19">
        <v>254</v>
      </c>
      <c r="I28" s="19">
        <v>250</v>
      </c>
      <c r="J28" s="19">
        <v>276.27533309088506</v>
      </c>
      <c r="K28" s="19"/>
      <c r="L28" s="16"/>
      <c r="M28" s="75"/>
    </row>
    <row r="29" spans="1:13" ht="12.75" customHeight="1" x14ac:dyDescent="0.2">
      <c r="A29" s="18">
        <v>2011</v>
      </c>
      <c r="B29" s="19">
        <v>42</v>
      </c>
      <c r="C29" s="19">
        <v>42</v>
      </c>
      <c r="D29" s="19">
        <v>100</v>
      </c>
      <c r="E29" s="19">
        <v>150</v>
      </c>
      <c r="F29" s="19" t="s">
        <v>1</v>
      </c>
      <c r="G29" s="19">
        <v>400</v>
      </c>
      <c r="H29" s="19">
        <v>257</v>
      </c>
      <c r="I29" s="19">
        <v>250</v>
      </c>
      <c r="J29" s="19">
        <v>268.32675079472114</v>
      </c>
      <c r="K29" s="19"/>
      <c r="L29" s="76"/>
      <c r="M29" s="75"/>
    </row>
    <row r="30" spans="1:13" ht="12.75" customHeight="1" x14ac:dyDescent="0.2">
      <c r="A30" s="18">
        <v>2012</v>
      </c>
      <c r="B30" s="19">
        <v>42</v>
      </c>
      <c r="C30" s="19">
        <v>38</v>
      </c>
      <c r="D30" s="19">
        <v>90.476190476190482</v>
      </c>
      <c r="E30" s="19">
        <v>100</v>
      </c>
      <c r="F30" s="19" t="s">
        <v>1</v>
      </c>
      <c r="G30" s="19">
        <v>400</v>
      </c>
      <c r="H30" s="19">
        <v>257.95999999999998</v>
      </c>
      <c r="I30" s="19">
        <v>250</v>
      </c>
      <c r="J30" s="19">
        <v>265.96117122851689</v>
      </c>
      <c r="K30" s="19"/>
      <c r="L30" s="16"/>
      <c r="M30" s="75"/>
    </row>
    <row r="31" spans="1:13" ht="12.75" customHeight="1" x14ac:dyDescent="0.2">
      <c r="A31" s="18">
        <v>2013</v>
      </c>
      <c r="B31" s="19">
        <v>42</v>
      </c>
      <c r="C31" s="19">
        <v>40</v>
      </c>
      <c r="D31" s="19">
        <v>95</v>
      </c>
      <c r="E31" s="19">
        <v>138</v>
      </c>
      <c r="F31" s="19" t="s">
        <v>1</v>
      </c>
      <c r="G31" s="19">
        <v>400</v>
      </c>
      <c r="H31" s="19">
        <v>272.25</v>
      </c>
      <c r="I31" s="19">
        <v>250</v>
      </c>
      <c r="J31" s="19">
        <v>266.07972998790041</v>
      </c>
      <c r="K31" s="19"/>
      <c r="L31" s="16"/>
      <c r="M31" s="75"/>
    </row>
    <row r="32" spans="1:13" ht="12.75" customHeight="1" x14ac:dyDescent="0.2">
      <c r="A32" s="18">
        <v>2014</v>
      </c>
      <c r="B32" s="19">
        <v>41</v>
      </c>
      <c r="C32" s="19">
        <v>39</v>
      </c>
      <c r="D32" s="19">
        <v>95.121951219512198</v>
      </c>
      <c r="E32" s="19">
        <v>100</v>
      </c>
      <c r="F32" s="19" t="s">
        <v>1</v>
      </c>
      <c r="G32" s="19">
        <v>400</v>
      </c>
      <c r="H32" s="19">
        <v>253</v>
      </c>
      <c r="I32" s="19">
        <v>250</v>
      </c>
      <c r="J32" s="19">
        <v>266.56352674726463</v>
      </c>
      <c r="K32" s="19"/>
      <c r="L32" s="16"/>
      <c r="M32" s="75"/>
    </row>
    <row r="33" spans="1:13" ht="12.75" customHeight="1" x14ac:dyDescent="0.2">
      <c r="A33" s="18">
        <v>2015</v>
      </c>
      <c r="B33" s="19">
        <v>47</v>
      </c>
      <c r="C33" s="19">
        <v>47</v>
      </c>
      <c r="D33" s="19">
        <v>100</v>
      </c>
      <c r="E33" s="19">
        <v>125</v>
      </c>
      <c r="F33" s="19" t="s">
        <v>1</v>
      </c>
      <c r="G33" s="19">
        <v>450</v>
      </c>
      <c r="H33" s="19">
        <v>255</v>
      </c>
      <c r="I33" s="19">
        <v>250</v>
      </c>
      <c r="J33" s="19">
        <v>266.68262326471989</v>
      </c>
      <c r="K33" s="19"/>
      <c r="L33" s="16"/>
      <c r="M33" s="75"/>
    </row>
    <row r="34" spans="1:13" ht="12.75" customHeight="1" x14ac:dyDescent="0.2">
      <c r="A34" s="18">
        <v>2016</v>
      </c>
      <c r="B34" s="19">
        <v>49</v>
      </c>
      <c r="C34" s="58">
        <v>47</v>
      </c>
      <c r="D34" s="26">
        <v>95.918367346938766</v>
      </c>
      <c r="E34" s="19">
        <v>75</v>
      </c>
      <c r="F34" s="19" t="s">
        <v>1</v>
      </c>
      <c r="G34" s="19">
        <v>425</v>
      </c>
      <c r="H34" s="19">
        <v>238.02</v>
      </c>
      <c r="I34" s="19">
        <v>250</v>
      </c>
      <c r="J34" s="19">
        <v>264.08684385172074</v>
      </c>
      <c r="K34" s="15"/>
      <c r="L34" s="16"/>
      <c r="M34" s="75"/>
    </row>
    <row r="35" spans="1:13" ht="12.75" customHeight="1" x14ac:dyDescent="0.2">
      <c r="A35" s="52">
        <v>2017</v>
      </c>
      <c r="B35" s="53">
        <v>54</v>
      </c>
      <c r="C35" s="58">
        <v>53</v>
      </c>
      <c r="D35" s="26">
        <v>98</v>
      </c>
      <c r="E35" s="53">
        <v>75</v>
      </c>
      <c r="F35" s="53" t="s">
        <v>1</v>
      </c>
      <c r="G35" s="53">
        <v>450</v>
      </c>
      <c r="H35" s="53">
        <v>237.36</v>
      </c>
      <c r="I35" s="53">
        <v>250</v>
      </c>
      <c r="J35" s="53">
        <v>259.43000838222969</v>
      </c>
      <c r="K35" s="15"/>
      <c r="L35" s="16"/>
      <c r="M35" s="75"/>
    </row>
    <row r="36" spans="1:13" ht="12.75" customHeight="1" x14ac:dyDescent="0.2">
      <c r="A36" s="52">
        <v>2018</v>
      </c>
      <c r="B36" s="53">
        <v>53</v>
      </c>
      <c r="C36" s="58">
        <v>53</v>
      </c>
      <c r="D36" s="26">
        <v>100</v>
      </c>
      <c r="E36" s="53">
        <v>90</v>
      </c>
      <c r="F36" s="53" t="s">
        <v>1</v>
      </c>
      <c r="G36" s="53">
        <v>450</v>
      </c>
      <c r="H36" s="53">
        <v>228.74</v>
      </c>
      <c r="I36" s="53">
        <v>240</v>
      </c>
      <c r="J36" s="53">
        <v>244.28258221680875</v>
      </c>
      <c r="K36" s="15"/>
      <c r="L36" s="16"/>
      <c r="M36" s="75"/>
    </row>
    <row r="37" spans="1:13" ht="12.75" customHeight="1" x14ac:dyDescent="0.2">
      <c r="A37" s="52">
        <v>2019</v>
      </c>
      <c r="B37" s="53">
        <v>49</v>
      </c>
      <c r="C37" s="58">
        <v>48</v>
      </c>
      <c r="D37" s="26">
        <v>98</v>
      </c>
      <c r="E37" s="53">
        <v>80</v>
      </c>
      <c r="F37" s="53" t="s">
        <v>1</v>
      </c>
      <c r="G37" s="53">
        <v>325</v>
      </c>
      <c r="H37" s="53">
        <v>214</v>
      </c>
      <c r="I37" s="53">
        <v>200</v>
      </c>
      <c r="J37" s="53">
        <v>200</v>
      </c>
      <c r="K37" s="15"/>
      <c r="L37" s="16"/>
      <c r="M37" s="75"/>
    </row>
    <row r="38" spans="1:13" ht="6" customHeight="1" x14ac:dyDescent="0.2">
      <c r="A38" s="42"/>
      <c r="B38" s="90"/>
      <c r="C38" s="90"/>
      <c r="D38" s="90"/>
      <c r="E38" s="90"/>
      <c r="F38" s="90"/>
      <c r="G38" s="90"/>
      <c r="H38" s="90"/>
      <c r="I38" s="90"/>
      <c r="J38" s="90"/>
      <c r="K38" s="15"/>
      <c r="L38" s="16"/>
      <c r="M38" s="16"/>
    </row>
    <row r="39" spans="1:13" ht="15" customHeight="1" x14ac:dyDescent="0.2">
      <c r="A39" s="152" t="s">
        <v>24</v>
      </c>
      <c r="B39" s="153"/>
      <c r="C39" s="153"/>
      <c r="D39" s="153"/>
      <c r="E39" s="153"/>
      <c r="F39" s="153"/>
      <c r="G39" s="153"/>
      <c r="H39" s="153"/>
      <c r="I39" s="153"/>
      <c r="J39" s="153"/>
      <c r="K39" s="97"/>
      <c r="L39" s="16"/>
      <c r="M39" s="75"/>
    </row>
  </sheetData>
  <mergeCells count="8">
    <mergeCell ref="K1:M1"/>
    <mergeCell ref="A39:J39"/>
    <mergeCell ref="A2:J2"/>
    <mergeCell ref="C3:D3"/>
    <mergeCell ref="E3:G4"/>
    <mergeCell ref="H3:I3"/>
    <mergeCell ref="J3:J4"/>
    <mergeCell ref="B3:B4"/>
  </mergeCells>
  <hyperlinks>
    <hyperlink ref="K1:M1" location="Innehåll!A1" display="Till innehållsförteckningen" xr:uid="{00000000-0004-0000-0500-000000000000}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9"/>
  <sheetViews>
    <sheetView workbookViewId="0">
      <pane ySplit="4" topLeftCell="A5" activePane="bottomLeft" state="frozen"/>
      <selection activeCell="M17" sqref="M17"/>
      <selection pane="bottomLeft" activeCell="M17" sqref="M17"/>
    </sheetView>
  </sheetViews>
  <sheetFormatPr defaultColWidth="9.140625" defaultRowHeight="12.75" x14ac:dyDescent="0.2"/>
  <cols>
    <col min="1" max="1" width="6.7109375" style="18" customWidth="1"/>
    <col min="2" max="4" width="8.7109375" style="16" customWidth="1"/>
    <col min="5" max="5" width="6.7109375" style="16" customWidth="1"/>
    <col min="6" max="6" width="2.7109375" style="16" customWidth="1"/>
    <col min="7" max="7" width="6.7109375" style="16" customWidth="1"/>
    <col min="8" max="9" width="8.7109375" style="16" customWidth="1"/>
    <col min="10" max="10" width="9.7109375" style="16" customWidth="1"/>
    <col min="11" max="14" width="9.140625" style="16"/>
    <col min="15" max="16384" width="9.140625" style="15"/>
  </cols>
  <sheetData>
    <row r="1" spans="1:13" ht="30" customHeight="1" x14ac:dyDescent="0.2">
      <c r="K1" s="149" t="s">
        <v>26</v>
      </c>
      <c r="L1" s="150"/>
      <c r="M1" s="150"/>
    </row>
    <row r="2" spans="1:13" ht="45" customHeight="1" x14ac:dyDescent="0.2">
      <c r="A2" s="158" t="s">
        <v>58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3" ht="15" customHeight="1" x14ac:dyDescent="0.2">
      <c r="A3" s="20"/>
      <c r="B3" s="157" t="s">
        <v>8</v>
      </c>
      <c r="C3" s="154" t="s">
        <v>2</v>
      </c>
      <c r="D3" s="154"/>
      <c r="E3" s="157" t="s">
        <v>5</v>
      </c>
      <c r="F3" s="157"/>
      <c r="G3" s="157"/>
      <c r="H3" s="154" t="s">
        <v>3</v>
      </c>
      <c r="I3" s="154"/>
      <c r="J3" s="157" t="s">
        <v>9</v>
      </c>
    </row>
    <row r="4" spans="1:13" ht="30" customHeight="1" x14ac:dyDescent="0.2">
      <c r="A4" s="17"/>
      <c r="B4" s="156"/>
      <c r="C4" s="99" t="s">
        <v>0</v>
      </c>
      <c r="D4" s="99" t="s">
        <v>4</v>
      </c>
      <c r="E4" s="156"/>
      <c r="F4" s="156"/>
      <c r="G4" s="156"/>
      <c r="H4" s="99" t="s">
        <v>6</v>
      </c>
      <c r="I4" s="99" t="s">
        <v>7</v>
      </c>
      <c r="J4" s="156"/>
    </row>
    <row r="5" spans="1:13" ht="6" customHeight="1" x14ac:dyDescent="0.2">
      <c r="A5" s="15"/>
      <c r="B5" s="98"/>
      <c r="C5" s="98"/>
      <c r="D5" s="98"/>
      <c r="E5" s="98"/>
      <c r="F5" s="98"/>
      <c r="G5" s="98"/>
      <c r="H5" s="98"/>
      <c r="I5" s="98"/>
      <c r="J5" s="98"/>
    </row>
    <row r="6" spans="1:13" ht="12.75" customHeight="1" x14ac:dyDescent="0.2">
      <c r="A6" s="18">
        <v>1988</v>
      </c>
      <c r="B6" s="19">
        <v>21</v>
      </c>
      <c r="C6" s="19">
        <v>5</v>
      </c>
      <c r="D6" s="19">
        <v>24</v>
      </c>
      <c r="E6" s="19">
        <v>250</v>
      </c>
      <c r="F6" s="19" t="s">
        <v>1</v>
      </c>
      <c r="G6" s="19">
        <v>1250</v>
      </c>
      <c r="H6" s="19">
        <v>820</v>
      </c>
      <c r="I6" s="19">
        <v>800</v>
      </c>
      <c r="J6" s="19">
        <v>1513.3446519524618</v>
      </c>
    </row>
    <row r="7" spans="1:13" ht="12.75" customHeight="1" x14ac:dyDescent="0.2">
      <c r="A7" s="18">
        <v>1989</v>
      </c>
      <c r="B7" s="19">
        <v>42</v>
      </c>
      <c r="C7" s="19">
        <v>10</v>
      </c>
      <c r="D7" s="19">
        <v>24</v>
      </c>
      <c r="E7" s="19">
        <v>500</v>
      </c>
      <c r="F7" s="19" t="s">
        <v>1</v>
      </c>
      <c r="G7" s="19">
        <v>2000</v>
      </c>
      <c r="H7" s="19">
        <v>1010</v>
      </c>
      <c r="I7" s="19">
        <v>900</v>
      </c>
      <c r="J7" s="19">
        <v>1599.5002126754571</v>
      </c>
    </row>
    <row r="8" spans="1:13" ht="12.75" customHeight="1" x14ac:dyDescent="0.2">
      <c r="A8" s="18">
        <v>1990</v>
      </c>
      <c r="B8" s="19">
        <v>40</v>
      </c>
      <c r="C8" s="19">
        <v>11</v>
      </c>
      <c r="D8" s="19">
        <v>28</v>
      </c>
      <c r="E8" s="19">
        <v>600</v>
      </c>
      <c r="F8" s="19" t="s">
        <v>1</v>
      </c>
      <c r="G8" s="19">
        <v>1500</v>
      </c>
      <c r="H8" s="19">
        <v>1114</v>
      </c>
      <c r="I8" s="19">
        <v>1200</v>
      </c>
      <c r="J8" s="19">
        <v>1932.324886790635</v>
      </c>
    </row>
    <row r="9" spans="1:13" ht="12.75" customHeight="1" x14ac:dyDescent="0.2">
      <c r="A9" s="18">
        <v>1991</v>
      </c>
      <c r="B9" s="19">
        <v>35</v>
      </c>
      <c r="C9" s="19">
        <v>7</v>
      </c>
      <c r="D9" s="19">
        <v>20</v>
      </c>
      <c r="E9" s="19">
        <v>900</v>
      </c>
      <c r="F9" s="19" t="s">
        <v>1</v>
      </c>
      <c r="G9" s="19">
        <v>1500</v>
      </c>
      <c r="H9" s="19">
        <v>1143</v>
      </c>
      <c r="I9" s="19">
        <v>1000</v>
      </c>
      <c r="J9" s="19">
        <v>1471.3443084778587</v>
      </c>
    </row>
    <row r="10" spans="1:13" ht="12.75" customHeight="1" x14ac:dyDescent="0.2">
      <c r="A10" s="18">
        <v>1992</v>
      </c>
      <c r="B10" s="19">
        <v>39</v>
      </c>
      <c r="C10" s="19">
        <v>11</v>
      </c>
      <c r="D10" s="19">
        <v>28</v>
      </c>
      <c r="E10" s="19">
        <v>800</v>
      </c>
      <c r="F10" s="19" t="s">
        <v>1</v>
      </c>
      <c r="G10" s="19">
        <v>1150</v>
      </c>
      <c r="H10" s="19">
        <v>959</v>
      </c>
      <c r="I10" s="19">
        <v>1000</v>
      </c>
      <c r="J10" s="19">
        <v>1437.182904806948</v>
      </c>
    </row>
    <row r="11" spans="1:13" ht="12.75" customHeight="1" x14ac:dyDescent="0.2">
      <c r="A11" s="18">
        <v>1993</v>
      </c>
      <c r="B11" s="19">
        <v>41</v>
      </c>
      <c r="C11" s="19">
        <v>15</v>
      </c>
      <c r="D11" s="19">
        <v>37</v>
      </c>
      <c r="E11" s="19">
        <v>500</v>
      </c>
      <c r="F11" s="19" t="s">
        <v>1</v>
      </c>
      <c r="G11" s="19">
        <v>1500</v>
      </c>
      <c r="H11" s="19">
        <v>983</v>
      </c>
      <c r="I11" s="19">
        <v>1000</v>
      </c>
      <c r="J11" s="19">
        <v>1372.3364946421975</v>
      </c>
    </row>
    <row r="12" spans="1:13" ht="12.75" customHeight="1" x14ac:dyDescent="0.2">
      <c r="A12" s="18">
        <v>1994</v>
      </c>
      <c r="B12" s="19">
        <v>36</v>
      </c>
      <c r="C12" s="19">
        <v>9</v>
      </c>
      <c r="D12" s="19">
        <v>25</v>
      </c>
      <c r="E12" s="19">
        <v>800</v>
      </c>
      <c r="F12" s="19" t="s">
        <v>1</v>
      </c>
      <c r="G12" s="19">
        <v>1200</v>
      </c>
      <c r="H12" s="19">
        <v>961</v>
      </c>
      <c r="I12" s="19">
        <v>1000</v>
      </c>
      <c r="J12" s="19">
        <v>1343.3267692802312</v>
      </c>
    </row>
    <row r="13" spans="1:13" ht="12.75" customHeight="1" x14ac:dyDescent="0.2">
      <c r="A13" s="18">
        <v>1995</v>
      </c>
      <c r="B13" s="19">
        <v>39</v>
      </c>
      <c r="C13" s="19">
        <v>13</v>
      </c>
      <c r="D13" s="19">
        <v>33</v>
      </c>
      <c r="E13" s="19">
        <v>700</v>
      </c>
      <c r="F13" s="19" t="s">
        <v>1</v>
      </c>
      <c r="G13" s="19">
        <v>1500</v>
      </c>
      <c r="H13" s="19">
        <v>973</v>
      </c>
      <c r="I13" s="19">
        <v>1000</v>
      </c>
      <c r="J13" s="19">
        <v>1311.1320310661331</v>
      </c>
    </row>
    <row r="14" spans="1:13" ht="12.75" customHeight="1" x14ac:dyDescent="0.2">
      <c r="A14" s="18">
        <v>1996</v>
      </c>
      <c r="B14" s="19">
        <v>35</v>
      </c>
      <c r="C14" s="19">
        <v>11</v>
      </c>
      <c r="D14" s="19">
        <v>31</v>
      </c>
      <c r="E14" s="19">
        <v>250</v>
      </c>
      <c r="F14" s="19" t="s">
        <v>1</v>
      </c>
      <c r="G14" s="19">
        <v>1500</v>
      </c>
      <c r="H14" s="19">
        <v>995</v>
      </c>
      <c r="I14" s="19">
        <v>1000</v>
      </c>
      <c r="J14" s="19">
        <v>1304.1747951619195</v>
      </c>
    </row>
    <row r="15" spans="1:13" ht="12.75" customHeight="1" x14ac:dyDescent="0.2">
      <c r="A15" s="18">
        <v>1997</v>
      </c>
      <c r="B15" s="19">
        <v>30</v>
      </c>
      <c r="C15" s="19">
        <v>6</v>
      </c>
      <c r="D15" s="19">
        <v>20</v>
      </c>
      <c r="E15" s="19">
        <v>900</v>
      </c>
      <c r="F15" s="19" t="s">
        <v>1</v>
      </c>
      <c r="G15" s="19">
        <v>1500</v>
      </c>
      <c r="H15" s="19">
        <v>1133</v>
      </c>
      <c r="I15" s="19">
        <v>1100</v>
      </c>
      <c r="J15" s="19">
        <v>1425.1947749912786</v>
      </c>
    </row>
    <row r="16" spans="1:13" ht="12.75" customHeight="1" x14ac:dyDescent="0.2">
      <c r="A16" s="18">
        <v>1998</v>
      </c>
      <c r="B16" s="19">
        <v>35</v>
      </c>
      <c r="C16" s="19">
        <v>8</v>
      </c>
      <c r="D16" s="19">
        <v>23</v>
      </c>
      <c r="E16" s="19">
        <v>700</v>
      </c>
      <c r="F16" s="19" t="s">
        <v>1</v>
      </c>
      <c r="G16" s="19">
        <v>1500</v>
      </c>
      <c r="H16" s="19">
        <v>1000</v>
      </c>
      <c r="I16" s="19">
        <v>950</v>
      </c>
      <c r="J16" s="19">
        <v>1234.1507967353284</v>
      </c>
    </row>
    <row r="17" spans="1:17" ht="12.75" customHeight="1" x14ac:dyDescent="0.2">
      <c r="A17" s="18">
        <v>1999</v>
      </c>
      <c r="B17" s="19">
        <v>32</v>
      </c>
      <c r="C17" s="19">
        <v>4</v>
      </c>
      <c r="D17" s="19">
        <v>13</v>
      </c>
      <c r="E17" s="19">
        <v>1000</v>
      </c>
      <c r="F17" s="19" t="s">
        <v>1</v>
      </c>
      <c r="G17" s="19">
        <v>1250</v>
      </c>
      <c r="H17" s="19">
        <v>1112</v>
      </c>
      <c r="I17" s="19">
        <v>1100</v>
      </c>
      <c r="J17" s="19">
        <v>1422.4380053386978</v>
      </c>
    </row>
    <row r="18" spans="1:17" ht="12.75" customHeight="1" x14ac:dyDescent="0.2">
      <c r="A18" s="18">
        <v>2000</v>
      </c>
      <c r="B18" s="19">
        <v>21</v>
      </c>
      <c r="C18" s="19">
        <v>10</v>
      </c>
      <c r="D18" s="19">
        <v>48</v>
      </c>
      <c r="E18" s="19">
        <v>600</v>
      </c>
      <c r="F18" s="19" t="s">
        <v>1</v>
      </c>
      <c r="G18" s="19">
        <v>1000</v>
      </c>
      <c r="H18" s="19">
        <v>860</v>
      </c>
      <c r="I18" s="19">
        <v>900</v>
      </c>
      <c r="J18" s="19">
        <v>1153.4603734519383</v>
      </c>
    </row>
    <row r="19" spans="1:17" ht="12.75" customHeight="1" x14ac:dyDescent="0.2">
      <c r="A19" s="18">
        <v>2001</v>
      </c>
      <c r="B19" s="19">
        <v>42</v>
      </c>
      <c r="C19" s="19">
        <v>22</v>
      </c>
      <c r="D19" s="19">
        <v>52</v>
      </c>
      <c r="E19" s="19">
        <v>700</v>
      </c>
      <c r="F19" s="19" t="s">
        <v>1</v>
      </c>
      <c r="G19" s="19">
        <v>1200</v>
      </c>
      <c r="H19" s="19">
        <v>914</v>
      </c>
      <c r="I19" s="19">
        <v>1000</v>
      </c>
      <c r="J19" s="19">
        <v>1251.4882623834662</v>
      </c>
      <c r="M19" s="75"/>
      <c r="N19" s="75"/>
    </row>
    <row r="20" spans="1:17" ht="12.75" customHeight="1" x14ac:dyDescent="0.2">
      <c r="A20" s="18">
        <v>2002</v>
      </c>
      <c r="B20" s="19">
        <v>39</v>
      </c>
      <c r="C20" s="19">
        <v>23</v>
      </c>
      <c r="D20" s="19">
        <v>59</v>
      </c>
      <c r="E20" s="19">
        <v>700</v>
      </c>
      <c r="F20" s="19" t="s">
        <v>1</v>
      </c>
      <c r="G20" s="19">
        <v>1200</v>
      </c>
      <c r="H20" s="19">
        <v>870</v>
      </c>
      <c r="I20" s="19">
        <v>800</v>
      </c>
      <c r="J20" s="19">
        <v>980.05497526113243</v>
      </c>
      <c r="M20" s="75"/>
      <c r="N20" s="75"/>
    </row>
    <row r="21" spans="1:17" ht="12.75" customHeight="1" x14ac:dyDescent="0.2">
      <c r="A21" s="18">
        <v>2003</v>
      </c>
      <c r="B21" s="19">
        <v>42</v>
      </c>
      <c r="C21" s="19">
        <v>26</v>
      </c>
      <c r="D21" s="19">
        <v>62</v>
      </c>
      <c r="E21" s="19">
        <v>600</v>
      </c>
      <c r="F21" s="19" t="s">
        <v>1</v>
      </c>
      <c r="G21" s="19">
        <v>1100</v>
      </c>
      <c r="H21" s="19">
        <v>842</v>
      </c>
      <c r="I21" s="19">
        <v>800</v>
      </c>
      <c r="J21" s="19">
        <v>961.51882348710933</v>
      </c>
      <c r="M21" s="75"/>
      <c r="N21" s="75"/>
    </row>
    <row r="22" spans="1:17" ht="12.75" customHeight="1" x14ac:dyDescent="0.2">
      <c r="A22" s="18">
        <v>2004</v>
      </c>
      <c r="B22" s="19">
        <v>42</v>
      </c>
      <c r="C22" s="19">
        <v>26</v>
      </c>
      <c r="D22" s="19">
        <v>62</v>
      </c>
      <c r="E22" s="19">
        <v>600</v>
      </c>
      <c r="F22" s="19" t="s">
        <v>1</v>
      </c>
      <c r="G22" s="19">
        <v>1000</v>
      </c>
      <c r="H22" s="19">
        <v>856</v>
      </c>
      <c r="I22" s="19">
        <v>800</v>
      </c>
      <c r="J22" s="19">
        <v>957.97091065415202</v>
      </c>
      <c r="M22" s="75"/>
      <c r="N22" s="75"/>
    </row>
    <row r="23" spans="1:17" ht="12.75" customHeight="1" x14ac:dyDescent="0.2">
      <c r="A23" s="18">
        <v>2005</v>
      </c>
      <c r="B23" s="19">
        <v>42</v>
      </c>
      <c r="C23" s="19">
        <v>29</v>
      </c>
      <c r="D23" s="19">
        <v>69</v>
      </c>
      <c r="E23" s="19">
        <v>400</v>
      </c>
      <c r="F23" s="19" t="s">
        <v>1</v>
      </c>
      <c r="G23" s="19">
        <v>1000</v>
      </c>
      <c r="H23" s="19">
        <v>824</v>
      </c>
      <c r="I23" s="19">
        <v>800</v>
      </c>
      <c r="J23" s="19">
        <v>953.63218144859297</v>
      </c>
      <c r="M23" s="75"/>
      <c r="N23" s="75"/>
    </row>
    <row r="24" spans="1:17" ht="12.75" customHeight="1" x14ac:dyDescent="0.2">
      <c r="A24" s="18">
        <v>2006</v>
      </c>
      <c r="B24" s="19">
        <v>42</v>
      </c>
      <c r="C24" s="19">
        <v>29</v>
      </c>
      <c r="D24" s="19">
        <v>69</v>
      </c>
      <c r="E24" s="19">
        <v>600</v>
      </c>
      <c r="F24" s="19" t="s">
        <v>1</v>
      </c>
      <c r="G24" s="19">
        <v>1200</v>
      </c>
      <c r="H24" s="19">
        <v>810</v>
      </c>
      <c r="I24" s="19">
        <v>800</v>
      </c>
      <c r="J24" s="19">
        <v>940.84863837872058</v>
      </c>
      <c r="M24" s="75"/>
      <c r="N24" s="75"/>
    </row>
    <row r="25" spans="1:17" ht="12.75" customHeight="1" x14ac:dyDescent="0.2">
      <c r="A25" s="18">
        <v>2007</v>
      </c>
      <c r="B25" s="19">
        <v>40</v>
      </c>
      <c r="C25" s="19">
        <v>27</v>
      </c>
      <c r="D25" s="19">
        <v>68</v>
      </c>
      <c r="E25" s="19">
        <v>600</v>
      </c>
      <c r="F25" s="19" t="s">
        <v>1</v>
      </c>
      <c r="G25" s="19">
        <v>1000</v>
      </c>
      <c r="H25" s="19">
        <v>811</v>
      </c>
      <c r="I25" s="19">
        <v>800</v>
      </c>
      <c r="J25" s="19">
        <v>920.47778045506186</v>
      </c>
      <c r="M25" s="75"/>
      <c r="N25" s="75"/>
    </row>
    <row r="26" spans="1:17" ht="12.75" customHeight="1" x14ac:dyDescent="0.2">
      <c r="A26" s="18">
        <v>2008</v>
      </c>
      <c r="B26" s="19">
        <v>42</v>
      </c>
      <c r="C26" s="19">
        <v>33</v>
      </c>
      <c r="D26" s="19">
        <v>79</v>
      </c>
      <c r="E26" s="19">
        <v>600</v>
      </c>
      <c r="F26" s="19" t="s">
        <v>1</v>
      </c>
      <c r="G26" s="19">
        <v>1250</v>
      </c>
      <c r="H26" s="19">
        <v>882</v>
      </c>
      <c r="I26" s="19">
        <v>850</v>
      </c>
      <c r="J26" s="19">
        <v>945.4941763727121</v>
      </c>
      <c r="M26" s="75"/>
      <c r="N26" s="75"/>
    </row>
    <row r="27" spans="1:17" ht="12.75" customHeight="1" x14ac:dyDescent="0.2">
      <c r="A27" s="18">
        <v>2009</v>
      </c>
      <c r="B27" s="19">
        <v>42</v>
      </c>
      <c r="C27" s="19">
        <v>36</v>
      </c>
      <c r="D27" s="19">
        <v>86</v>
      </c>
      <c r="E27" s="19">
        <v>625</v>
      </c>
      <c r="F27" s="19" t="s">
        <v>1</v>
      </c>
      <c r="G27" s="19">
        <v>1200</v>
      </c>
      <c r="H27" s="19">
        <v>883</v>
      </c>
      <c r="I27" s="19">
        <v>800</v>
      </c>
      <c r="J27" s="19">
        <v>894.31122704926247</v>
      </c>
      <c r="M27" s="75"/>
      <c r="N27" s="75"/>
    </row>
    <row r="28" spans="1:17" ht="12.75" customHeight="1" x14ac:dyDescent="0.2">
      <c r="A28" s="18">
        <v>2010</v>
      </c>
      <c r="B28" s="19">
        <v>41</v>
      </c>
      <c r="C28" s="19">
        <v>33</v>
      </c>
      <c r="D28" s="19">
        <v>80.487804878048792</v>
      </c>
      <c r="E28" s="19">
        <v>650</v>
      </c>
      <c r="F28" s="19" t="s">
        <v>1</v>
      </c>
      <c r="G28" s="19">
        <v>1750</v>
      </c>
      <c r="H28" s="19">
        <v>905</v>
      </c>
      <c r="I28" s="19">
        <v>900</v>
      </c>
      <c r="J28" s="19">
        <v>994.59119912718609</v>
      </c>
      <c r="M28" s="75"/>
      <c r="N28" s="75"/>
    </row>
    <row r="29" spans="1:17" ht="12.75" customHeight="1" x14ac:dyDescent="0.2">
      <c r="A29" s="18">
        <v>2011</v>
      </c>
      <c r="B29" s="19">
        <v>42</v>
      </c>
      <c r="C29" s="19">
        <v>29</v>
      </c>
      <c r="D29" s="19">
        <v>69</v>
      </c>
      <c r="E29" s="19">
        <v>700</v>
      </c>
      <c r="F29" s="19" t="s">
        <v>1</v>
      </c>
      <c r="G29" s="19">
        <v>1100</v>
      </c>
      <c r="H29" s="19">
        <v>886</v>
      </c>
      <c r="I29" s="19">
        <v>900</v>
      </c>
      <c r="J29" s="19">
        <v>965.97630286099604</v>
      </c>
      <c r="M29" s="75"/>
      <c r="N29" s="75"/>
    </row>
    <row r="30" spans="1:17" ht="12.75" customHeight="1" x14ac:dyDescent="0.2">
      <c r="A30" s="18">
        <v>2012</v>
      </c>
      <c r="B30" s="19">
        <v>42</v>
      </c>
      <c r="C30" s="19">
        <v>26</v>
      </c>
      <c r="D30" s="19">
        <v>61.904761904761905</v>
      </c>
      <c r="E30" s="19">
        <v>750</v>
      </c>
      <c r="F30" s="19" t="s">
        <v>1</v>
      </c>
      <c r="G30" s="19">
        <v>1400</v>
      </c>
      <c r="H30" s="19">
        <v>918.27</v>
      </c>
      <c r="I30" s="19">
        <v>900</v>
      </c>
      <c r="J30" s="19">
        <v>957.46021642266078</v>
      </c>
      <c r="M30" s="75"/>
      <c r="N30" s="75"/>
      <c r="Q30" s="101"/>
    </row>
    <row r="31" spans="1:17" ht="12.75" customHeight="1" x14ac:dyDescent="0.2">
      <c r="A31" s="18">
        <v>2013</v>
      </c>
      <c r="B31" s="19">
        <v>42</v>
      </c>
      <c r="C31" s="19">
        <v>36</v>
      </c>
      <c r="D31" s="19">
        <v>86</v>
      </c>
      <c r="E31" s="19">
        <v>600</v>
      </c>
      <c r="F31" s="19" t="s">
        <v>1</v>
      </c>
      <c r="G31" s="19">
        <v>1200</v>
      </c>
      <c r="H31" s="19">
        <v>890</v>
      </c>
      <c r="I31" s="19">
        <v>900</v>
      </c>
      <c r="J31" s="19">
        <v>957.88702795644144</v>
      </c>
      <c r="M31" s="75"/>
      <c r="N31" s="75"/>
    </row>
    <row r="32" spans="1:17" ht="12.75" customHeight="1" x14ac:dyDescent="0.2">
      <c r="A32" s="18">
        <v>2014</v>
      </c>
      <c r="B32" s="19">
        <v>41</v>
      </c>
      <c r="C32" s="19">
        <v>33</v>
      </c>
      <c r="D32" s="19">
        <v>80.487804878048792</v>
      </c>
      <c r="E32" s="19">
        <v>700</v>
      </c>
      <c r="F32" s="19" t="s">
        <v>1</v>
      </c>
      <c r="G32" s="19">
        <v>1100</v>
      </c>
      <c r="H32" s="19">
        <v>911</v>
      </c>
      <c r="I32" s="19">
        <v>900</v>
      </c>
      <c r="J32" s="19">
        <v>959.62869629015267</v>
      </c>
      <c r="M32" s="75"/>
      <c r="N32" s="75"/>
    </row>
    <row r="33" spans="1:14" ht="12.75" customHeight="1" x14ac:dyDescent="0.2">
      <c r="A33" s="18">
        <v>2015</v>
      </c>
      <c r="B33" s="19">
        <v>47</v>
      </c>
      <c r="C33" s="19">
        <v>43</v>
      </c>
      <c r="D33" s="19">
        <v>91</v>
      </c>
      <c r="E33" s="19">
        <v>700</v>
      </c>
      <c r="F33" s="19" t="s">
        <v>1</v>
      </c>
      <c r="G33" s="19">
        <v>1250</v>
      </c>
      <c r="H33" s="19">
        <v>917</v>
      </c>
      <c r="I33" s="19">
        <v>900</v>
      </c>
      <c r="J33" s="19">
        <v>960.05744375299173</v>
      </c>
      <c r="M33" s="75"/>
      <c r="N33" s="75"/>
    </row>
    <row r="34" spans="1:14" ht="12.75" customHeight="1" x14ac:dyDescent="0.2">
      <c r="A34" s="18">
        <v>2016</v>
      </c>
      <c r="B34" s="19">
        <v>49</v>
      </c>
      <c r="C34" s="58">
        <v>45</v>
      </c>
      <c r="D34" s="26">
        <v>91.83673469387756</v>
      </c>
      <c r="E34" s="19">
        <v>650</v>
      </c>
      <c r="F34" s="19" t="s">
        <v>1</v>
      </c>
      <c r="G34" s="19">
        <v>1200</v>
      </c>
      <c r="H34" s="19">
        <v>906.82</v>
      </c>
      <c r="I34" s="19">
        <v>900</v>
      </c>
      <c r="J34" s="19">
        <v>950.71263786619477</v>
      </c>
      <c r="M34" s="75"/>
      <c r="N34" s="75"/>
    </row>
    <row r="35" spans="1:14" ht="12.75" customHeight="1" x14ac:dyDescent="0.2">
      <c r="A35" s="52">
        <v>2017</v>
      </c>
      <c r="B35" s="53">
        <v>54</v>
      </c>
      <c r="C35" s="58">
        <v>51</v>
      </c>
      <c r="D35" s="26">
        <v>94</v>
      </c>
      <c r="E35" s="53">
        <v>650</v>
      </c>
      <c r="F35" s="53" t="s">
        <v>1</v>
      </c>
      <c r="G35" s="53">
        <v>1100</v>
      </c>
      <c r="H35" s="53">
        <v>905.49</v>
      </c>
      <c r="I35" s="53">
        <v>900</v>
      </c>
      <c r="J35" s="53">
        <v>933.9480301760268</v>
      </c>
      <c r="M35" s="75"/>
      <c r="N35" s="75"/>
    </row>
    <row r="36" spans="1:14" ht="12.75" customHeight="1" x14ac:dyDescent="0.2">
      <c r="A36" s="52">
        <v>2018</v>
      </c>
      <c r="B36" s="53">
        <v>53</v>
      </c>
      <c r="C36" s="58">
        <v>51</v>
      </c>
      <c r="D36" s="26">
        <v>96</v>
      </c>
      <c r="E36" s="53">
        <v>700</v>
      </c>
      <c r="F36" s="53" t="s">
        <v>1</v>
      </c>
      <c r="G36" s="53">
        <v>1200</v>
      </c>
      <c r="H36" s="53">
        <v>893.14</v>
      </c>
      <c r="I36" s="53">
        <v>900</v>
      </c>
      <c r="J36" s="53">
        <v>916.05968331303279</v>
      </c>
      <c r="M36" s="75"/>
      <c r="N36" s="75"/>
    </row>
    <row r="37" spans="1:14" ht="12.75" customHeight="1" x14ac:dyDescent="0.2">
      <c r="A37" s="52">
        <v>2019</v>
      </c>
      <c r="B37" s="53">
        <v>49</v>
      </c>
      <c r="C37" s="58">
        <v>46</v>
      </c>
      <c r="D37" s="26">
        <v>94</v>
      </c>
      <c r="E37" s="53">
        <v>700</v>
      </c>
      <c r="F37" s="53" t="s">
        <v>1</v>
      </c>
      <c r="G37" s="53">
        <v>1400</v>
      </c>
      <c r="H37" s="53">
        <v>873</v>
      </c>
      <c r="I37" s="53">
        <v>895</v>
      </c>
      <c r="J37" s="53">
        <v>895</v>
      </c>
      <c r="M37" s="75"/>
      <c r="N37" s="75"/>
    </row>
    <row r="38" spans="1:14" ht="6" customHeight="1" x14ac:dyDescent="0.2">
      <c r="A38" s="42"/>
      <c r="B38" s="90"/>
      <c r="C38" s="90"/>
      <c r="D38" s="90"/>
      <c r="E38" s="90"/>
      <c r="F38" s="90"/>
      <c r="G38" s="90"/>
      <c r="H38" s="90"/>
      <c r="I38" s="90"/>
      <c r="J38" s="90"/>
    </row>
    <row r="39" spans="1:14" ht="15" customHeight="1" x14ac:dyDescent="0.2">
      <c r="A39" s="152" t="s">
        <v>24</v>
      </c>
      <c r="B39" s="153"/>
      <c r="C39" s="153"/>
      <c r="D39" s="153"/>
      <c r="E39" s="153"/>
      <c r="F39" s="153"/>
      <c r="G39" s="153"/>
      <c r="H39" s="153"/>
      <c r="I39" s="153"/>
      <c r="J39" s="153"/>
      <c r="M39" s="75"/>
      <c r="N39" s="75"/>
    </row>
  </sheetData>
  <mergeCells count="8">
    <mergeCell ref="K1:M1"/>
    <mergeCell ref="A39:J39"/>
    <mergeCell ref="A2:J2"/>
    <mergeCell ref="C3:D3"/>
    <mergeCell ref="E3:G4"/>
    <mergeCell ref="H3:I3"/>
    <mergeCell ref="J3:J4"/>
    <mergeCell ref="B3:B4"/>
  </mergeCells>
  <hyperlinks>
    <hyperlink ref="K1:M1" location="Innehåll!A1" display="Till innehållsförteckningen" xr:uid="{00000000-0004-0000-0600-000000000000}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FA44"/>
  <sheetViews>
    <sheetView workbookViewId="0">
      <pane ySplit="4" topLeftCell="A5" activePane="bottomLeft" state="frozen"/>
      <selection activeCell="M17" sqref="M17"/>
      <selection pane="bottomLeft" activeCell="M17" sqref="M17"/>
    </sheetView>
  </sheetViews>
  <sheetFormatPr defaultColWidth="9.140625" defaultRowHeight="12.75" x14ac:dyDescent="0.2"/>
  <cols>
    <col min="1" max="1" width="6.7109375" style="18" customWidth="1"/>
    <col min="2" max="4" width="8.7109375" style="16" customWidth="1"/>
    <col min="5" max="5" width="6.7109375" style="16" customWidth="1"/>
    <col min="6" max="6" width="2.7109375" style="16" customWidth="1"/>
    <col min="7" max="7" width="6.7109375" style="16" customWidth="1"/>
    <col min="8" max="9" width="8.7109375" style="16" customWidth="1"/>
    <col min="10" max="10" width="9.7109375" style="16" customWidth="1"/>
    <col min="11" max="16384" width="9.140625" style="15"/>
  </cols>
  <sheetData>
    <row r="1" spans="1:13" ht="30" customHeight="1" x14ac:dyDescent="0.2">
      <c r="K1" s="149" t="s">
        <v>26</v>
      </c>
      <c r="L1" s="150"/>
      <c r="M1" s="150"/>
    </row>
    <row r="2" spans="1:13" ht="45" customHeight="1" x14ac:dyDescent="0.2">
      <c r="A2" s="158" t="s">
        <v>57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3" ht="15" customHeight="1" x14ac:dyDescent="0.2">
      <c r="A3" s="20"/>
      <c r="B3" s="157" t="s">
        <v>8</v>
      </c>
      <c r="C3" s="154" t="s">
        <v>2</v>
      </c>
      <c r="D3" s="154"/>
      <c r="E3" s="157" t="s">
        <v>5</v>
      </c>
      <c r="F3" s="157"/>
      <c r="G3" s="157"/>
      <c r="H3" s="154" t="s">
        <v>3</v>
      </c>
      <c r="I3" s="154"/>
      <c r="J3" s="157" t="s">
        <v>9</v>
      </c>
    </row>
    <row r="4" spans="1:13" ht="30" customHeight="1" x14ac:dyDescent="0.2">
      <c r="A4" s="17"/>
      <c r="B4" s="156"/>
      <c r="C4" s="83" t="s">
        <v>0</v>
      </c>
      <c r="D4" s="83" t="s">
        <v>4</v>
      </c>
      <c r="E4" s="156"/>
      <c r="F4" s="156"/>
      <c r="G4" s="156"/>
      <c r="H4" s="83" t="s">
        <v>6</v>
      </c>
      <c r="I4" s="83" t="s">
        <v>7</v>
      </c>
      <c r="J4" s="156"/>
    </row>
    <row r="5" spans="1:13" ht="6" customHeight="1" x14ac:dyDescent="0.2">
      <c r="A5" s="15"/>
      <c r="B5" s="82"/>
      <c r="C5" s="82"/>
      <c r="D5" s="82"/>
      <c r="E5" s="82"/>
      <c r="F5" s="82"/>
      <c r="G5" s="82"/>
      <c r="H5" s="82"/>
      <c r="I5" s="82"/>
      <c r="J5" s="82"/>
    </row>
    <row r="6" spans="1:13" ht="12.75" customHeight="1" x14ac:dyDescent="0.2">
      <c r="A6" s="18">
        <v>1988</v>
      </c>
      <c r="B6" s="19">
        <v>21</v>
      </c>
      <c r="C6" s="19">
        <v>9</v>
      </c>
      <c r="D6" s="19">
        <v>43</v>
      </c>
      <c r="E6" s="19">
        <v>900</v>
      </c>
      <c r="F6" s="19" t="s">
        <v>1</v>
      </c>
      <c r="G6" s="19">
        <v>2500</v>
      </c>
      <c r="H6" s="19">
        <v>1689</v>
      </c>
      <c r="I6" s="19">
        <v>1700</v>
      </c>
      <c r="J6" s="53">
        <v>3215.8573853989815</v>
      </c>
    </row>
    <row r="7" spans="1:13" ht="12.75" customHeight="1" x14ac:dyDescent="0.2">
      <c r="A7" s="18">
        <v>1989</v>
      </c>
      <c r="B7" s="19">
        <v>42</v>
      </c>
      <c r="C7" s="19">
        <v>17</v>
      </c>
      <c r="D7" s="19">
        <v>40</v>
      </c>
      <c r="E7" s="19">
        <v>1000</v>
      </c>
      <c r="F7" s="19" t="s">
        <v>1</v>
      </c>
      <c r="G7" s="19">
        <v>2800</v>
      </c>
      <c r="H7" s="19">
        <v>1981</v>
      </c>
      <c r="I7" s="19">
        <v>2000</v>
      </c>
      <c r="J7" s="53">
        <v>3554.4449170565713</v>
      </c>
    </row>
    <row r="8" spans="1:13" ht="12.75" customHeight="1" x14ac:dyDescent="0.2">
      <c r="A8" s="18">
        <v>1990</v>
      </c>
      <c r="B8" s="19">
        <v>40</v>
      </c>
      <c r="C8" s="19">
        <v>20</v>
      </c>
      <c r="D8" s="19">
        <v>50</v>
      </c>
      <c r="E8" s="19">
        <v>1000</v>
      </c>
      <c r="F8" s="19" t="s">
        <v>1</v>
      </c>
      <c r="G8" s="19">
        <v>3000</v>
      </c>
      <c r="H8" s="19">
        <v>2010</v>
      </c>
      <c r="I8" s="19">
        <v>2000</v>
      </c>
      <c r="J8" s="53">
        <v>3220.5414779843913</v>
      </c>
    </row>
    <row r="9" spans="1:13" ht="12.75" customHeight="1" x14ac:dyDescent="0.2">
      <c r="A9" s="18">
        <v>1991</v>
      </c>
      <c r="B9" s="19">
        <v>35</v>
      </c>
      <c r="C9" s="19">
        <v>17</v>
      </c>
      <c r="D9" s="19">
        <v>49</v>
      </c>
      <c r="E9" s="19">
        <v>250</v>
      </c>
      <c r="F9" s="19" t="s">
        <v>1</v>
      </c>
      <c r="G9" s="19">
        <v>2500</v>
      </c>
      <c r="H9" s="19">
        <v>1862</v>
      </c>
      <c r="I9" s="19">
        <v>2000</v>
      </c>
      <c r="J9" s="53">
        <v>2942.6886169557174</v>
      </c>
    </row>
    <row r="10" spans="1:13" ht="12.75" customHeight="1" x14ac:dyDescent="0.2">
      <c r="A10" s="18">
        <v>1992</v>
      </c>
      <c r="B10" s="19">
        <v>39</v>
      </c>
      <c r="C10" s="19">
        <v>20</v>
      </c>
      <c r="D10" s="19">
        <v>51</v>
      </c>
      <c r="E10" s="19">
        <v>450</v>
      </c>
      <c r="F10" s="19" t="s">
        <v>1</v>
      </c>
      <c r="G10" s="19">
        <v>3000</v>
      </c>
      <c r="H10" s="19">
        <v>1782</v>
      </c>
      <c r="I10" s="19">
        <v>1875</v>
      </c>
      <c r="J10" s="53">
        <v>2694.7179465130275</v>
      </c>
    </row>
    <row r="11" spans="1:13" ht="12.75" customHeight="1" x14ac:dyDescent="0.2">
      <c r="A11" s="18">
        <v>1993</v>
      </c>
      <c r="B11" s="19">
        <v>41</v>
      </c>
      <c r="C11" s="19">
        <v>22</v>
      </c>
      <c r="D11" s="19">
        <v>54</v>
      </c>
      <c r="E11" s="19">
        <v>1000</v>
      </c>
      <c r="F11" s="19" t="s">
        <v>1</v>
      </c>
      <c r="G11" s="19">
        <v>3000</v>
      </c>
      <c r="H11" s="19">
        <v>2059</v>
      </c>
      <c r="I11" s="19">
        <v>2375</v>
      </c>
      <c r="J11" s="19">
        <v>3259.2991747752189</v>
      </c>
    </row>
    <row r="12" spans="1:13" ht="12.75" customHeight="1" x14ac:dyDescent="0.2">
      <c r="A12" s="18">
        <v>1994</v>
      </c>
      <c r="B12" s="19">
        <v>36</v>
      </c>
      <c r="C12" s="19">
        <v>14</v>
      </c>
      <c r="D12" s="19">
        <v>39</v>
      </c>
      <c r="E12" s="19">
        <v>700</v>
      </c>
      <c r="F12" s="19" t="s">
        <v>1</v>
      </c>
      <c r="G12" s="19">
        <v>5000</v>
      </c>
      <c r="H12" s="19">
        <v>2289</v>
      </c>
      <c r="I12" s="19">
        <v>2500</v>
      </c>
      <c r="J12" s="19">
        <v>3358.3169232005785</v>
      </c>
    </row>
    <row r="13" spans="1:13" ht="12.75" customHeight="1" x14ac:dyDescent="0.2">
      <c r="A13" s="18">
        <v>1995</v>
      </c>
      <c r="B13" s="19">
        <v>39</v>
      </c>
      <c r="C13" s="19">
        <v>13</v>
      </c>
      <c r="D13" s="19">
        <v>33</v>
      </c>
      <c r="E13" s="19">
        <v>1200</v>
      </c>
      <c r="F13" s="19" t="s">
        <v>1</v>
      </c>
      <c r="G13" s="19">
        <v>4500</v>
      </c>
      <c r="H13" s="19">
        <v>2398</v>
      </c>
      <c r="I13" s="19">
        <v>2250</v>
      </c>
      <c r="J13" s="19">
        <v>2950.0470698987997</v>
      </c>
    </row>
    <row r="14" spans="1:13" ht="12.75" customHeight="1" x14ac:dyDescent="0.2">
      <c r="A14" s="18">
        <v>1996</v>
      </c>
      <c r="B14" s="19">
        <v>35</v>
      </c>
      <c r="C14" s="19">
        <v>13</v>
      </c>
      <c r="D14" s="19">
        <v>37</v>
      </c>
      <c r="E14" s="19">
        <v>500</v>
      </c>
      <c r="F14" s="19" t="s">
        <v>1</v>
      </c>
      <c r="G14" s="19">
        <v>2500</v>
      </c>
      <c r="H14" s="19">
        <v>1605</v>
      </c>
      <c r="I14" s="19">
        <v>1750</v>
      </c>
      <c r="J14" s="19">
        <v>2282.3058915333595</v>
      </c>
    </row>
    <row r="15" spans="1:13" ht="12.75" customHeight="1" x14ac:dyDescent="0.2">
      <c r="A15" s="18">
        <v>1997</v>
      </c>
      <c r="B15" s="19">
        <v>30</v>
      </c>
      <c r="C15" s="19">
        <v>6</v>
      </c>
      <c r="D15" s="19">
        <v>20</v>
      </c>
      <c r="E15" s="19">
        <v>800</v>
      </c>
      <c r="F15" s="19" t="s">
        <v>1</v>
      </c>
      <c r="G15" s="19">
        <v>2500</v>
      </c>
      <c r="H15" s="19">
        <v>1667</v>
      </c>
      <c r="I15" s="19">
        <v>1600</v>
      </c>
      <c r="J15" s="19">
        <v>2073.0105818054963</v>
      </c>
    </row>
    <row r="16" spans="1:13" ht="12.75" customHeight="1" x14ac:dyDescent="0.2">
      <c r="A16" s="18">
        <v>1998</v>
      </c>
      <c r="B16" s="19">
        <v>35</v>
      </c>
      <c r="C16" s="19">
        <v>8</v>
      </c>
      <c r="D16" s="19">
        <v>23</v>
      </c>
      <c r="E16" s="19">
        <v>500</v>
      </c>
      <c r="F16" s="19" t="s">
        <v>1</v>
      </c>
      <c r="G16" s="19">
        <v>3000</v>
      </c>
      <c r="H16" s="19">
        <v>1788</v>
      </c>
      <c r="I16" s="19">
        <v>1875</v>
      </c>
      <c r="J16" s="19">
        <v>2435.82394092499</v>
      </c>
    </row>
    <row r="17" spans="1:10" ht="12.75" customHeight="1" x14ac:dyDescent="0.2">
      <c r="A17" s="18">
        <v>1999</v>
      </c>
      <c r="B17" s="19">
        <v>32</v>
      </c>
      <c r="C17" s="19">
        <v>1</v>
      </c>
      <c r="D17" s="19">
        <v>3</v>
      </c>
      <c r="E17" s="19">
        <v>1750</v>
      </c>
      <c r="F17" s="19" t="s">
        <v>1</v>
      </c>
      <c r="G17" s="19">
        <v>1750</v>
      </c>
      <c r="H17" s="19">
        <v>1750</v>
      </c>
      <c r="I17" s="19">
        <v>1750</v>
      </c>
      <c r="J17" s="19">
        <v>2262.9695539479285</v>
      </c>
    </row>
    <row r="18" spans="1:10" ht="12.75" customHeight="1" x14ac:dyDescent="0.2">
      <c r="A18" s="18">
        <v>2000</v>
      </c>
      <c r="B18" s="19">
        <v>21</v>
      </c>
      <c r="C18" s="19">
        <v>6</v>
      </c>
      <c r="D18" s="19">
        <v>29</v>
      </c>
      <c r="E18" s="19">
        <v>1500</v>
      </c>
      <c r="F18" s="19" t="s">
        <v>1</v>
      </c>
      <c r="G18" s="19">
        <v>3500</v>
      </c>
      <c r="H18" s="19">
        <v>2267</v>
      </c>
      <c r="I18" s="19">
        <v>2250</v>
      </c>
      <c r="J18" s="19">
        <v>2883.6509336298454</v>
      </c>
    </row>
    <row r="19" spans="1:10" ht="12.75" customHeight="1" x14ac:dyDescent="0.2">
      <c r="A19" s="18">
        <v>2001</v>
      </c>
      <c r="B19" s="19">
        <v>42</v>
      </c>
      <c r="C19" s="19">
        <v>10</v>
      </c>
      <c r="D19" s="19">
        <v>24</v>
      </c>
      <c r="E19" s="19">
        <v>1100</v>
      </c>
      <c r="F19" s="19" t="s">
        <v>1</v>
      </c>
      <c r="G19" s="19">
        <v>2500</v>
      </c>
      <c r="H19" s="19">
        <v>1910</v>
      </c>
      <c r="I19" s="19">
        <v>2000</v>
      </c>
      <c r="J19" s="19">
        <v>2502.9765247669325</v>
      </c>
    </row>
    <row r="20" spans="1:10" ht="12.75" customHeight="1" x14ac:dyDescent="0.2">
      <c r="A20" s="18">
        <v>2002</v>
      </c>
      <c r="B20" s="19">
        <v>39</v>
      </c>
      <c r="C20" s="19">
        <v>17</v>
      </c>
      <c r="D20" s="19">
        <v>44</v>
      </c>
      <c r="E20" s="19">
        <v>1000</v>
      </c>
      <c r="F20" s="19" t="s">
        <v>1</v>
      </c>
      <c r="G20" s="19">
        <v>3500</v>
      </c>
      <c r="H20" s="19">
        <v>1953</v>
      </c>
      <c r="I20" s="19">
        <v>1600</v>
      </c>
      <c r="J20" s="19">
        <v>1960.1099505222649</v>
      </c>
    </row>
    <row r="21" spans="1:10" ht="12.75" customHeight="1" x14ac:dyDescent="0.2">
      <c r="A21" s="18">
        <v>2003</v>
      </c>
      <c r="B21" s="19">
        <v>42</v>
      </c>
      <c r="C21" s="19">
        <v>20</v>
      </c>
      <c r="D21" s="19">
        <v>48</v>
      </c>
      <c r="E21" s="19">
        <v>800</v>
      </c>
      <c r="F21" s="19" t="s">
        <v>1</v>
      </c>
      <c r="G21" s="19">
        <v>3000</v>
      </c>
      <c r="H21" s="19">
        <v>1935</v>
      </c>
      <c r="I21" s="19">
        <v>2000</v>
      </c>
      <c r="J21" s="19">
        <v>2403.7970587177733</v>
      </c>
    </row>
    <row r="22" spans="1:10" ht="12.75" customHeight="1" x14ac:dyDescent="0.2">
      <c r="A22" s="18">
        <v>2004</v>
      </c>
      <c r="B22" s="19">
        <v>42</v>
      </c>
      <c r="C22" s="19">
        <v>18</v>
      </c>
      <c r="D22" s="19">
        <v>43</v>
      </c>
      <c r="E22" s="19">
        <v>800</v>
      </c>
      <c r="F22" s="19" t="s">
        <v>1</v>
      </c>
      <c r="G22" s="19">
        <v>3000</v>
      </c>
      <c r="H22" s="19">
        <v>1789</v>
      </c>
      <c r="I22" s="19">
        <v>2000</v>
      </c>
      <c r="J22" s="19">
        <v>2394.9272766353802</v>
      </c>
    </row>
    <row r="23" spans="1:10" ht="12.75" customHeight="1" x14ac:dyDescent="0.2">
      <c r="A23" s="18">
        <v>2005</v>
      </c>
      <c r="B23" s="19">
        <v>42</v>
      </c>
      <c r="C23" s="19">
        <v>20</v>
      </c>
      <c r="D23" s="19">
        <v>48</v>
      </c>
      <c r="E23" s="19">
        <v>800</v>
      </c>
      <c r="F23" s="19" t="s">
        <v>1</v>
      </c>
      <c r="G23" s="19">
        <v>3000</v>
      </c>
      <c r="H23" s="19">
        <v>1565</v>
      </c>
      <c r="I23" s="19">
        <v>1350</v>
      </c>
      <c r="J23" s="19">
        <v>1609.2543061945007</v>
      </c>
    </row>
    <row r="24" spans="1:10" ht="12.75" customHeight="1" x14ac:dyDescent="0.2">
      <c r="A24" s="18">
        <v>2006</v>
      </c>
      <c r="B24" s="19">
        <v>42</v>
      </c>
      <c r="C24" s="19">
        <v>21</v>
      </c>
      <c r="D24" s="19">
        <v>50</v>
      </c>
      <c r="E24" s="19">
        <v>800</v>
      </c>
      <c r="F24" s="19" t="s">
        <v>1</v>
      </c>
      <c r="G24" s="19">
        <v>2500</v>
      </c>
      <c r="H24" s="19">
        <v>1433</v>
      </c>
      <c r="I24" s="19">
        <v>1500</v>
      </c>
      <c r="J24" s="19">
        <v>1764.0911969601011</v>
      </c>
    </row>
    <row r="25" spans="1:10" ht="12.75" customHeight="1" x14ac:dyDescent="0.2">
      <c r="A25" s="18">
        <v>2007</v>
      </c>
      <c r="B25" s="19">
        <v>40</v>
      </c>
      <c r="C25" s="19">
        <v>17</v>
      </c>
      <c r="D25" s="19">
        <v>43</v>
      </c>
      <c r="E25" s="19">
        <v>600</v>
      </c>
      <c r="F25" s="19" t="s">
        <v>1</v>
      </c>
      <c r="G25" s="19">
        <v>2500</v>
      </c>
      <c r="H25" s="19">
        <v>1400</v>
      </c>
      <c r="I25" s="19">
        <v>1500</v>
      </c>
      <c r="J25" s="19">
        <v>1725.8958383532408</v>
      </c>
    </row>
    <row r="26" spans="1:10" ht="12.75" customHeight="1" x14ac:dyDescent="0.2">
      <c r="A26" s="18">
        <v>2008</v>
      </c>
      <c r="B26" s="19">
        <v>42</v>
      </c>
      <c r="C26" s="19">
        <v>10</v>
      </c>
      <c r="D26" s="19">
        <v>24</v>
      </c>
      <c r="E26" s="19">
        <v>600</v>
      </c>
      <c r="F26" s="19" t="s">
        <v>1</v>
      </c>
      <c r="G26" s="19">
        <v>3000</v>
      </c>
      <c r="H26" s="19">
        <v>2010</v>
      </c>
      <c r="I26" s="19">
        <v>2000</v>
      </c>
      <c r="J26" s="19">
        <v>2224.6921797004989</v>
      </c>
    </row>
    <row r="27" spans="1:10" ht="12.75" customHeight="1" x14ac:dyDescent="0.2">
      <c r="A27" s="18">
        <v>2009</v>
      </c>
      <c r="B27" s="19">
        <v>42</v>
      </c>
      <c r="C27" s="19">
        <v>13</v>
      </c>
      <c r="D27" s="19">
        <v>31</v>
      </c>
      <c r="E27" s="19">
        <v>900</v>
      </c>
      <c r="F27" s="19" t="s">
        <v>1</v>
      </c>
      <c r="G27" s="19">
        <v>3000</v>
      </c>
      <c r="H27" s="19">
        <v>1969</v>
      </c>
      <c r="I27" s="19">
        <v>2000</v>
      </c>
      <c r="J27" s="19">
        <v>2235.7780676231564</v>
      </c>
    </row>
    <row r="28" spans="1:10" ht="12.75" customHeight="1" x14ac:dyDescent="0.2">
      <c r="A28" s="18">
        <v>2010</v>
      </c>
      <c r="B28" s="19">
        <v>41</v>
      </c>
      <c r="C28" s="19">
        <v>9</v>
      </c>
      <c r="D28" s="19">
        <v>21.951219512195124</v>
      </c>
      <c r="E28" s="19">
        <v>800</v>
      </c>
      <c r="F28" s="19" t="s">
        <v>1</v>
      </c>
      <c r="G28" s="19">
        <v>4250</v>
      </c>
      <c r="H28" s="19">
        <v>2394</v>
      </c>
      <c r="I28" s="19">
        <v>2500</v>
      </c>
      <c r="J28" s="19">
        <v>2762.7533309088503</v>
      </c>
    </row>
    <row r="29" spans="1:10" ht="12.75" customHeight="1" x14ac:dyDescent="0.2">
      <c r="A29" s="18">
        <v>2011</v>
      </c>
      <c r="B29" s="19">
        <v>42</v>
      </c>
      <c r="C29" s="19">
        <v>7</v>
      </c>
      <c r="D29" s="19">
        <v>17</v>
      </c>
      <c r="E29" s="19">
        <v>1000</v>
      </c>
      <c r="F29" s="19" t="s">
        <v>1</v>
      </c>
      <c r="G29" s="19">
        <v>3000</v>
      </c>
      <c r="H29" s="19">
        <v>2257</v>
      </c>
      <c r="I29" s="19">
        <v>2500</v>
      </c>
      <c r="J29" s="19">
        <v>2683.2675079472115</v>
      </c>
    </row>
    <row r="30" spans="1:10" ht="12.75" customHeight="1" x14ac:dyDescent="0.2">
      <c r="A30" s="18">
        <v>2012</v>
      </c>
      <c r="B30" s="19">
        <v>42</v>
      </c>
      <c r="C30" s="19">
        <v>5</v>
      </c>
      <c r="D30" s="19">
        <v>11.904761904761903</v>
      </c>
      <c r="E30" s="19">
        <v>875</v>
      </c>
      <c r="F30" s="19" t="s">
        <v>1</v>
      </c>
      <c r="G30" s="19">
        <v>2500</v>
      </c>
      <c r="H30" s="19">
        <v>1775</v>
      </c>
      <c r="I30" s="19">
        <v>2000</v>
      </c>
      <c r="J30" s="19">
        <v>2127.6893698281351</v>
      </c>
    </row>
    <row r="31" spans="1:10" ht="12.75" customHeight="1" x14ac:dyDescent="0.2">
      <c r="A31" s="18">
        <v>2013</v>
      </c>
      <c r="B31" s="19">
        <v>42</v>
      </c>
      <c r="C31" s="19">
        <v>6</v>
      </c>
      <c r="D31" s="19">
        <v>14</v>
      </c>
      <c r="E31" s="19">
        <v>1000</v>
      </c>
      <c r="F31" s="19" t="s">
        <v>1</v>
      </c>
      <c r="G31" s="19">
        <v>2500</v>
      </c>
      <c r="H31" s="19">
        <v>1475</v>
      </c>
      <c r="I31" s="19">
        <v>1175</v>
      </c>
      <c r="J31" s="19">
        <v>1250.574730943132</v>
      </c>
    </row>
    <row r="32" spans="1:10" ht="12.75" customHeight="1" x14ac:dyDescent="0.2">
      <c r="A32" s="18">
        <v>2014</v>
      </c>
      <c r="B32" s="19">
        <v>41</v>
      </c>
      <c r="C32" s="19">
        <v>3</v>
      </c>
      <c r="D32" s="19">
        <v>7.3170731707317067</v>
      </c>
      <c r="E32" s="19">
        <v>1000</v>
      </c>
      <c r="F32" s="19" t="s">
        <v>1</v>
      </c>
      <c r="G32" s="19">
        <v>3000</v>
      </c>
      <c r="H32" s="19">
        <v>1700</v>
      </c>
      <c r="I32" s="19">
        <v>1100</v>
      </c>
      <c r="J32" s="19">
        <v>1172.8795176879644</v>
      </c>
    </row>
    <row r="33" spans="1:1021 1031:2041 2051:3071 3081:4091 4101:5111 5121:6141 6151:7161 7171:8191 8201:9211 9221:10231 10241:11261 11271:12281 12291:13311 13321:14331 14341:15351 15361:16381" ht="12.75" customHeight="1" x14ac:dyDescent="0.2">
      <c r="A33" s="18">
        <v>2015</v>
      </c>
      <c r="B33" s="19">
        <v>47</v>
      </c>
      <c r="C33" s="19">
        <v>8</v>
      </c>
      <c r="D33" s="19">
        <v>17</v>
      </c>
      <c r="E33" s="19">
        <v>800</v>
      </c>
      <c r="F33" s="19" t="s">
        <v>1</v>
      </c>
      <c r="G33" s="19">
        <v>1750</v>
      </c>
      <c r="H33" s="19">
        <v>1325</v>
      </c>
      <c r="I33" s="19">
        <v>1250</v>
      </c>
      <c r="J33" s="19">
        <v>1333.4131163235995</v>
      </c>
    </row>
    <row r="34" spans="1:1021 1031:2041 2051:3071 3081:4091 4101:5111 5121:6141 6151:7161 7171:8191 8201:9211 9221:10231 10241:11261 11271:12281 12291:13311 13321:14331 14341:15351 15361:16381" ht="12.75" customHeight="1" x14ac:dyDescent="0.2">
      <c r="A34" s="18">
        <v>2016</v>
      </c>
      <c r="B34" s="19">
        <v>49</v>
      </c>
      <c r="C34" s="58">
        <v>12</v>
      </c>
      <c r="D34" s="26">
        <v>24.489795918367346</v>
      </c>
      <c r="E34" s="19">
        <v>700</v>
      </c>
      <c r="F34" s="19" t="s">
        <v>1</v>
      </c>
      <c r="G34" s="19">
        <v>2500</v>
      </c>
      <c r="H34" s="19">
        <v>1381.33</v>
      </c>
      <c r="I34" s="19">
        <v>1188</v>
      </c>
      <c r="J34" s="19">
        <v>1254.9406819833771</v>
      </c>
    </row>
    <row r="35" spans="1:1021 1031:2041 2051:3071 3081:4091 4101:5111 5121:6141 6151:7161 7171:8191 8201:9211 9221:10231 10241:11261 11271:12281 12291:13311 13321:14331 14341:15351 15361:16381" ht="12.75" customHeight="1" x14ac:dyDescent="0.2">
      <c r="A35" s="52">
        <v>2017</v>
      </c>
      <c r="B35" s="53">
        <v>54</v>
      </c>
      <c r="C35" s="58">
        <v>8</v>
      </c>
      <c r="D35" s="26">
        <v>15</v>
      </c>
      <c r="E35" s="53">
        <v>625</v>
      </c>
      <c r="F35" s="53" t="s">
        <v>1</v>
      </c>
      <c r="G35" s="53">
        <v>5000</v>
      </c>
      <c r="H35" s="53">
        <v>1750</v>
      </c>
      <c r="I35" s="53">
        <v>1350</v>
      </c>
      <c r="J35" s="53">
        <v>1400.9220452640402</v>
      </c>
    </row>
    <row r="36" spans="1:1021 1031:2041 2051:3071 3081:4091 4101:5111 5121:6141 6151:7161 7171:8191 8201:9211 9221:10231 10241:11261 11271:12281 12291:13311 13321:14331 14341:15351 15361:16381" ht="12.75" customHeight="1" x14ac:dyDescent="0.2">
      <c r="A36" s="52">
        <v>2018</v>
      </c>
      <c r="B36" s="53">
        <v>53</v>
      </c>
      <c r="C36" s="58">
        <v>15</v>
      </c>
      <c r="D36" s="26">
        <v>28</v>
      </c>
      <c r="E36" s="53">
        <v>750</v>
      </c>
      <c r="F36" s="53" t="s">
        <v>1</v>
      </c>
      <c r="G36" s="53">
        <v>2500</v>
      </c>
      <c r="H36" s="53">
        <v>1256.67</v>
      </c>
      <c r="I36" s="53">
        <v>1000</v>
      </c>
      <c r="J36" s="53">
        <v>1017.8440925700365</v>
      </c>
    </row>
    <row r="37" spans="1:1021 1031:2041 2051:3071 3081:4091 4101:5111 5121:6141 6151:7161 7171:8191 8201:9211 9221:10231 10241:11261 11271:12281 12291:13311 13321:14331 14341:15351 15361:16381" ht="12.75" customHeight="1" x14ac:dyDescent="0.2">
      <c r="A37" s="52">
        <v>2019</v>
      </c>
      <c r="B37" s="53">
        <v>49</v>
      </c>
      <c r="C37" s="58">
        <v>8</v>
      </c>
      <c r="D37" s="26">
        <v>16</v>
      </c>
      <c r="E37" s="53">
        <v>800</v>
      </c>
      <c r="F37" s="53" t="s">
        <v>1</v>
      </c>
      <c r="G37" s="53">
        <v>1750</v>
      </c>
      <c r="H37" s="53">
        <v>1162</v>
      </c>
      <c r="I37" s="53">
        <v>1000</v>
      </c>
      <c r="J37" s="53">
        <v>1000</v>
      </c>
    </row>
    <row r="38" spans="1:1021 1031:2041 2051:3071 3081:4091 4101:5111 5121:6141 6151:7161 7171:8191 8201:9211 9221:10231 10241:11261 11271:12281 12291:13311 13321:14331 14341:15351 15361:16381" ht="6" customHeight="1" x14ac:dyDescent="0.2">
      <c r="A38" s="42"/>
      <c r="B38" s="84"/>
      <c r="C38" s="84"/>
      <c r="D38" s="84"/>
      <c r="E38" s="84"/>
      <c r="F38" s="84"/>
      <c r="G38" s="84"/>
      <c r="H38" s="84"/>
      <c r="I38" s="84"/>
      <c r="J38" s="84"/>
    </row>
    <row r="39" spans="1:1021 1031:2041 2051:3071 3081:4091 4101:5111 5121:6141 6151:7161 7171:8191 8201:9211 9221:10231 10241:11261 11271:12281 12291:13311 13321:14331 14341:15351 15361:16381" ht="15" customHeight="1" x14ac:dyDescent="0.2">
      <c r="A39" s="152" t="s">
        <v>24</v>
      </c>
      <c r="B39" s="153"/>
      <c r="C39" s="153"/>
      <c r="D39" s="153"/>
      <c r="E39" s="153"/>
      <c r="F39" s="153"/>
      <c r="G39" s="153"/>
      <c r="H39" s="153"/>
      <c r="I39" s="153"/>
      <c r="J39" s="153"/>
    </row>
    <row r="40" spans="1:1021 1031:2041 2051:3071 3081:4091 4101:5111 5121:6141 6151:7161 7171:8191 8201:9211 9221:10231 10241:11261 11271:12281 12291:13311 13321:14331 14341:15351 15361:16381" ht="6" customHeight="1" x14ac:dyDescent="0.2">
      <c r="K40" s="16"/>
    </row>
    <row r="41" spans="1:1021 1031:2041 2051:3071 3081:4091 4101:5111 5121:6141 6151:7161 7171:8191 8201:9211 9221:10231 10241:11261 11271:12281 12291:13311 13321:14331 14341:15351 15361:16381" s="48" customFormat="1" ht="30.6" customHeight="1" x14ac:dyDescent="0.2">
      <c r="A41" s="160" t="s">
        <v>25</v>
      </c>
      <c r="B41" s="160"/>
      <c r="C41" s="160"/>
      <c r="D41" s="160"/>
      <c r="E41" s="160"/>
      <c r="F41" s="160"/>
      <c r="G41" s="160"/>
      <c r="H41" s="160"/>
      <c r="I41" s="160"/>
      <c r="J41" s="160"/>
      <c r="K41" s="47"/>
      <c r="U41" s="47"/>
      <c r="AE41" s="47"/>
      <c r="AO41" s="47"/>
      <c r="AY41" s="47"/>
      <c r="BI41" s="47"/>
      <c r="BS41" s="47"/>
      <c r="CC41" s="47"/>
      <c r="CM41" s="47"/>
      <c r="CW41" s="47"/>
      <c r="DG41" s="47"/>
      <c r="DQ41" s="47"/>
      <c r="EA41" s="47"/>
      <c r="EK41" s="47"/>
      <c r="EU41" s="47"/>
      <c r="FE41" s="47"/>
      <c r="FO41" s="47"/>
      <c r="FY41" s="47"/>
      <c r="GI41" s="47"/>
      <c r="GS41" s="47"/>
      <c r="HC41" s="47"/>
      <c r="HM41" s="47"/>
      <c r="HW41" s="47"/>
      <c r="IG41" s="47"/>
      <c r="IQ41" s="47"/>
      <c r="JA41" s="47"/>
      <c r="JK41" s="47"/>
      <c r="JU41" s="47"/>
      <c r="KE41" s="47"/>
      <c r="KO41" s="47"/>
      <c r="KY41" s="47"/>
      <c r="LI41" s="47"/>
      <c r="LS41" s="47"/>
      <c r="MC41" s="47"/>
      <c r="MM41" s="47"/>
      <c r="MW41" s="47"/>
      <c r="NG41" s="47"/>
      <c r="NQ41" s="47"/>
      <c r="OA41" s="47"/>
      <c r="OK41" s="47"/>
      <c r="OU41" s="47"/>
      <c r="PE41" s="47"/>
      <c r="PO41" s="47"/>
      <c r="PY41" s="47"/>
      <c r="QI41" s="47"/>
      <c r="QS41" s="47"/>
      <c r="RC41" s="47"/>
      <c r="RM41" s="47"/>
      <c r="RW41" s="47"/>
      <c r="SG41" s="47"/>
      <c r="SQ41" s="47"/>
      <c r="TA41" s="47"/>
      <c r="TK41" s="47"/>
      <c r="TU41" s="47"/>
      <c r="UE41" s="47"/>
      <c r="UO41" s="47"/>
      <c r="UY41" s="47"/>
      <c r="VI41" s="47"/>
      <c r="VS41" s="47"/>
      <c r="WC41" s="47"/>
      <c r="WM41" s="47"/>
      <c r="WW41" s="47"/>
      <c r="XG41" s="47"/>
      <c r="XQ41" s="47"/>
      <c r="YA41" s="47"/>
      <c r="YK41" s="47"/>
      <c r="YU41" s="47"/>
      <c r="ZE41" s="47"/>
      <c r="ZO41" s="47"/>
      <c r="ZY41" s="47"/>
      <c r="AAI41" s="47"/>
      <c r="AAS41" s="47"/>
      <c r="ABC41" s="47"/>
      <c r="ABM41" s="47"/>
      <c r="ABW41" s="47"/>
      <c r="ACG41" s="47"/>
      <c r="ACQ41" s="47"/>
      <c r="ADA41" s="47"/>
      <c r="ADK41" s="47"/>
      <c r="ADU41" s="47"/>
      <c r="AEE41" s="47"/>
      <c r="AEO41" s="47"/>
      <c r="AEY41" s="47"/>
      <c r="AFI41" s="47"/>
      <c r="AFS41" s="47"/>
      <c r="AGC41" s="47"/>
      <c r="AGM41" s="47"/>
      <c r="AGW41" s="47"/>
      <c r="AHG41" s="47"/>
      <c r="AHQ41" s="47"/>
      <c r="AIA41" s="47"/>
      <c r="AIK41" s="47"/>
      <c r="AIU41" s="47"/>
      <c r="AJE41" s="47"/>
      <c r="AJO41" s="47"/>
      <c r="AJY41" s="47"/>
      <c r="AKI41" s="47"/>
      <c r="AKS41" s="47"/>
      <c r="ALC41" s="47"/>
      <c r="ALM41" s="47"/>
      <c r="ALW41" s="47"/>
      <c r="AMG41" s="47"/>
      <c r="AMQ41" s="47"/>
      <c r="ANA41" s="47"/>
      <c r="ANK41" s="47"/>
      <c r="ANU41" s="47"/>
      <c r="AOE41" s="47"/>
      <c r="AOO41" s="47"/>
      <c r="AOY41" s="47"/>
      <c r="API41" s="47"/>
      <c r="APS41" s="47"/>
      <c r="AQC41" s="47"/>
      <c r="AQM41" s="47"/>
      <c r="AQW41" s="47"/>
      <c r="ARG41" s="47"/>
      <c r="ARQ41" s="47"/>
      <c r="ASA41" s="47"/>
      <c r="ASK41" s="47"/>
      <c r="ASU41" s="47"/>
      <c r="ATE41" s="47"/>
      <c r="ATO41" s="47"/>
      <c r="ATY41" s="47"/>
      <c r="AUI41" s="47"/>
      <c r="AUS41" s="47"/>
      <c r="AVC41" s="47"/>
      <c r="AVM41" s="47"/>
      <c r="AVW41" s="47"/>
      <c r="AWG41" s="47"/>
      <c r="AWQ41" s="47"/>
      <c r="AXA41" s="47"/>
      <c r="AXK41" s="47"/>
      <c r="AXU41" s="47"/>
      <c r="AYE41" s="47"/>
      <c r="AYO41" s="47"/>
      <c r="AYY41" s="47"/>
      <c r="AZI41" s="47"/>
      <c r="AZS41" s="47"/>
      <c r="BAC41" s="47"/>
      <c r="BAM41" s="47"/>
      <c r="BAW41" s="47"/>
      <c r="BBG41" s="47"/>
      <c r="BBQ41" s="47"/>
      <c r="BCA41" s="47"/>
      <c r="BCK41" s="47"/>
      <c r="BCU41" s="47"/>
      <c r="BDE41" s="47"/>
      <c r="BDO41" s="47"/>
      <c r="BDY41" s="47"/>
      <c r="BEI41" s="47"/>
      <c r="BES41" s="47"/>
      <c r="BFC41" s="47"/>
      <c r="BFM41" s="47"/>
      <c r="BFW41" s="47"/>
      <c r="BGG41" s="47"/>
      <c r="BGQ41" s="47"/>
      <c r="BHA41" s="47"/>
      <c r="BHK41" s="47"/>
      <c r="BHU41" s="47"/>
      <c r="BIE41" s="47"/>
      <c r="BIO41" s="47"/>
      <c r="BIY41" s="47"/>
      <c r="BJI41" s="47"/>
      <c r="BJS41" s="47"/>
      <c r="BKC41" s="47"/>
      <c r="BKM41" s="47"/>
      <c r="BKW41" s="47"/>
      <c r="BLG41" s="47"/>
      <c r="BLQ41" s="47"/>
      <c r="BMA41" s="47"/>
      <c r="BMK41" s="47"/>
      <c r="BMU41" s="47"/>
      <c r="BNE41" s="47"/>
      <c r="BNO41" s="47"/>
      <c r="BNY41" s="47"/>
      <c r="BOI41" s="47"/>
      <c r="BOS41" s="47"/>
      <c r="BPC41" s="47"/>
      <c r="BPM41" s="47"/>
      <c r="BPW41" s="47"/>
      <c r="BQG41" s="47"/>
      <c r="BQQ41" s="47"/>
      <c r="BRA41" s="47"/>
      <c r="BRK41" s="47"/>
      <c r="BRU41" s="47"/>
      <c r="BSE41" s="47"/>
      <c r="BSO41" s="47"/>
      <c r="BSY41" s="47"/>
      <c r="BTI41" s="47"/>
      <c r="BTS41" s="47"/>
      <c r="BUC41" s="47"/>
      <c r="BUM41" s="47"/>
      <c r="BUW41" s="47"/>
      <c r="BVG41" s="47"/>
      <c r="BVQ41" s="47"/>
      <c r="BWA41" s="47"/>
      <c r="BWK41" s="47"/>
      <c r="BWU41" s="47"/>
      <c r="BXE41" s="47"/>
      <c r="BXO41" s="47"/>
      <c r="BXY41" s="47"/>
      <c r="BYI41" s="47"/>
      <c r="BYS41" s="47"/>
      <c r="BZC41" s="47"/>
      <c r="BZM41" s="47"/>
      <c r="BZW41" s="47"/>
      <c r="CAG41" s="47"/>
      <c r="CAQ41" s="47"/>
      <c r="CBA41" s="47"/>
      <c r="CBK41" s="47"/>
      <c r="CBU41" s="47"/>
      <c r="CCE41" s="47"/>
      <c r="CCO41" s="47"/>
      <c r="CCY41" s="47"/>
      <c r="CDI41" s="47"/>
      <c r="CDS41" s="47"/>
      <c r="CEC41" s="47"/>
      <c r="CEM41" s="47"/>
      <c r="CEW41" s="47"/>
      <c r="CFG41" s="47"/>
      <c r="CFQ41" s="47"/>
      <c r="CGA41" s="47"/>
      <c r="CGK41" s="47"/>
      <c r="CGU41" s="47"/>
      <c r="CHE41" s="47"/>
      <c r="CHO41" s="47"/>
      <c r="CHY41" s="47"/>
      <c r="CII41" s="47"/>
      <c r="CIS41" s="47"/>
      <c r="CJC41" s="47"/>
      <c r="CJM41" s="47"/>
      <c r="CJW41" s="47"/>
      <c r="CKG41" s="47"/>
      <c r="CKQ41" s="47"/>
      <c r="CLA41" s="47"/>
      <c r="CLK41" s="47"/>
      <c r="CLU41" s="47"/>
      <c r="CME41" s="47"/>
      <c r="CMO41" s="47"/>
      <c r="CMY41" s="47"/>
      <c r="CNI41" s="47"/>
      <c r="CNS41" s="47"/>
      <c r="COC41" s="47"/>
      <c r="COM41" s="47"/>
      <c r="COW41" s="47"/>
      <c r="CPG41" s="47"/>
      <c r="CPQ41" s="47"/>
      <c r="CQA41" s="47"/>
      <c r="CQK41" s="47"/>
      <c r="CQU41" s="47"/>
      <c r="CRE41" s="47"/>
      <c r="CRO41" s="47"/>
      <c r="CRY41" s="47"/>
      <c r="CSI41" s="47"/>
      <c r="CSS41" s="47"/>
      <c r="CTC41" s="47"/>
      <c r="CTM41" s="47"/>
      <c r="CTW41" s="47"/>
      <c r="CUG41" s="47"/>
      <c r="CUQ41" s="47"/>
      <c r="CVA41" s="47"/>
      <c r="CVK41" s="47"/>
      <c r="CVU41" s="47"/>
      <c r="CWE41" s="47"/>
      <c r="CWO41" s="47"/>
      <c r="CWY41" s="47"/>
      <c r="CXI41" s="47"/>
      <c r="CXS41" s="47"/>
      <c r="CYC41" s="47"/>
      <c r="CYM41" s="47"/>
      <c r="CYW41" s="47"/>
      <c r="CZG41" s="47"/>
      <c r="CZQ41" s="47"/>
      <c r="DAA41" s="47"/>
      <c r="DAK41" s="47"/>
      <c r="DAU41" s="47"/>
      <c r="DBE41" s="47"/>
      <c r="DBO41" s="47"/>
      <c r="DBY41" s="47"/>
      <c r="DCI41" s="47"/>
      <c r="DCS41" s="47"/>
      <c r="DDC41" s="47"/>
      <c r="DDM41" s="47"/>
      <c r="DDW41" s="47"/>
      <c r="DEG41" s="47"/>
      <c r="DEQ41" s="47"/>
      <c r="DFA41" s="47"/>
      <c r="DFK41" s="47"/>
      <c r="DFU41" s="47"/>
      <c r="DGE41" s="47"/>
      <c r="DGO41" s="47"/>
      <c r="DGY41" s="47"/>
      <c r="DHI41" s="47"/>
      <c r="DHS41" s="47"/>
      <c r="DIC41" s="47"/>
      <c r="DIM41" s="47"/>
      <c r="DIW41" s="47"/>
      <c r="DJG41" s="47"/>
      <c r="DJQ41" s="47"/>
      <c r="DKA41" s="47"/>
      <c r="DKK41" s="47"/>
      <c r="DKU41" s="47"/>
      <c r="DLE41" s="47"/>
      <c r="DLO41" s="47"/>
      <c r="DLY41" s="47"/>
      <c r="DMI41" s="47"/>
      <c r="DMS41" s="47"/>
      <c r="DNC41" s="47"/>
      <c r="DNM41" s="47"/>
      <c r="DNW41" s="47"/>
      <c r="DOG41" s="47"/>
      <c r="DOQ41" s="47"/>
      <c r="DPA41" s="47"/>
      <c r="DPK41" s="47"/>
      <c r="DPU41" s="47"/>
      <c r="DQE41" s="47"/>
      <c r="DQO41" s="47"/>
      <c r="DQY41" s="47"/>
      <c r="DRI41" s="47"/>
      <c r="DRS41" s="47"/>
      <c r="DSC41" s="47"/>
      <c r="DSM41" s="47"/>
      <c r="DSW41" s="47"/>
      <c r="DTG41" s="47"/>
      <c r="DTQ41" s="47"/>
      <c r="DUA41" s="47"/>
      <c r="DUK41" s="47"/>
      <c r="DUU41" s="47"/>
      <c r="DVE41" s="47"/>
      <c r="DVO41" s="47"/>
      <c r="DVY41" s="47"/>
      <c r="DWI41" s="47"/>
      <c r="DWS41" s="47"/>
      <c r="DXC41" s="47"/>
      <c r="DXM41" s="47"/>
      <c r="DXW41" s="47"/>
      <c r="DYG41" s="47"/>
      <c r="DYQ41" s="47"/>
      <c r="DZA41" s="47"/>
      <c r="DZK41" s="47"/>
      <c r="DZU41" s="47"/>
      <c r="EAE41" s="47"/>
      <c r="EAO41" s="47"/>
      <c r="EAY41" s="47"/>
      <c r="EBI41" s="47"/>
      <c r="EBS41" s="47"/>
      <c r="ECC41" s="47"/>
      <c r="ECM41" s="47"/>
      <c r="ECW41" s="47"/>
      <c r="EDG41" s="47"/>
      <c r="EDQ41" s="47"/>
      <c r="EEA41" s="47"/>
      <c r="EEK41" s="47"/>
      <c r="EEU41" s="47"/>
      <c r="EFE41" s="47"/>
      <c r="EFO41" s="47"/>
      <c r="EFY41" s="47"/>
      <c r="EGI41" s="47"/>
      <c r="EGS41" s="47"/>
      <c r="EHC41" s="47"/>
      <c r="EHM41" s="47"/>
      <c r="EHW41" s="47"/>
      <c r="EIG41" s="47"/>
      <c r="EIQ41" s="47"/>
      <c r="EJA41" s="47"/>
      <c r="EJK41" s="47"/>
      <c r="EJU41" s="47"/>
      <c r="EKE41" s="47"/>
      <c r="EKO41" s="47"/>
      <c r="EKY41" s="47"/>
      <c r="ELI41" s="47"/>
      <c r="ELS41" s="47"/>
      <c r="EMC41" s="47"/>
      <c r="EMM41" s="47"/>
      <c r="EMW41" s="47"/>
      <c r="ENG41" s="47"/>
      <c r="ENQ41" s="47"/>
      <c r="EOA41" s="47"/>
      <c r="EOK41" s="47"/>
      <c r="EOU41" s="47"/>
      <c r="EPE41" s="47"/>
      <c r="EPO41" s="47"/>
      <c r="EPY41" s="47"/>
      <c r="EQI41" s="47"/>
      <c r="EQS41" s="47"/>
      <c r="ERC41" s="47"/>
      <c r="ERM41" s="47"/>
      <c r="ERW41" s="47"/>
      <c r="ESG41" s="47"/>
      <c r="ESQ41" s="47"/>
      <c r="ETA41" s="47"/>
      <c r="ETK41" s="47"/>
      <c r="ETU41" s="47"/>
      <c r="EUE41" s="47"/>
      <c r="EUO41" s="47"/>
      <c r="EUY41" s="47"/>
      <c r="EVI41" s="47"/>
      <c r="EVS41" s="47"/>
      <c r="EWC41" s="47"/>
      <c r="EWM41" s="47"/>
      <c r="EWW41" s="47"/>
      <c r="EXG41" s="47"/>
      <c r="EXQ41" s="47"/>
      <c r="EYA41" s="47"/>
      <c r="EYK41" s="47"/>
      <c r="EYU41" s="47"/>
      <c r="EZE41" s="47"/>
      <c r="EZO41" s="47"/>
      <c r="EZY41" s="47"/>
      <c r="FAI41" s="47"/>
      <c r="FAS41" s="47"/>
      <c r="FBC41" s="47"/>
      <c r="FBM41" s="47"/>
      <c r="FBW41" s="47"/>
      <c r="FCG41" s="47"/>
      <c r="FCQ41" s="47"/>
      <c r="FDA41" s="47"/>
      <c r="FDK41" s="47"/>
      <c r="FDU41" s="47"/>
      <c r="FEE41" s="47"/>
      <c r="FEO41" s="47"/>
      <c r="FEY41" s="47"/>
      <c r="FFI41" s="47"/>
      <c r="FFS41" s="47"/>
      <c r="FGC41" s="47"/>
      <c r="FGM41" s="47"/>
      <c r="FGW41" s="47"/>
      <c r="FHG41" s="47"/>
      <c r="FHQ41" s="47"/>
      <c r="FIA41" s="47"/>
      <c r="FIK41" s="47"/>
      <c r="FIU41" s="47"/>
      <c r="FJE41" s="47"/>
      <c r="FJO41" s="47"/>
      <c r="FJY41" s="47"/>
      <c r="FKI41" s="47"/>
      <c r="FKS41" s="47"/>
      <c r="FLC41" s="47"/>
      <c r="FLM41" s="47"/>
      <c r="FLW41" s="47"/>
      <c r="FMG41" s="47"/>
      <c r="FMQ41" s="47"/>
      <c r="FNA41" s="47"/>
      <c r="FNK41" s="47"/>
      <c r="FNU41" s="47"/>
      <c r="FOE41" s="47"/>
      <c r="FOO41" s="47"/>
      <c r="FOY41" s="47"/>
      <c r="FPI41" s="47"/>
      <c r="FPS41" s="47"/>
      <c r="FQC41" s="47"/>
      <c r="FQM41" s="47"/>
      <c r="FQW41" s="47"/>
      <c r="FRG41" s="47"/>
      <c r="FRQ41" s="47"/>
      <c r="FSA41" s="47"/>
      <c r="FSK41" s="47"/>
      <c r="FSU41" s="47"/>
      <c r="FTE41" s="47"/>
      <c r="FTO41" s="47"/>
      <c r="FTY41" s="47"/>
      <c r="FUI41" s="47"/>
      <c r="FUS41" s="47"/>
      <c r="FVC41" s="47"/>
      <c r="FVM41" s="47"/>
      <c r="FVW41" s="47"/>
      <c r="FWG41" s="47"/>
      <c r="FWQ41" s="47"/>
      <c r="FXA41" s="47"/>
      <c r="FXK41" s="47"/>
      <c r="FXU41" s="47"/>
      <c r="FYE41" s="47"/>
      <c r="FYO41" s="47"/>
      <c r="FYY41" s="47"/>
      <c r="FZI41" s="47"/>
      <c r="FZS41" s="47"/>
      <c r="GAC41" s="47"/>
      <c r="GAM41" s="47"/>
      <c r="GAW41" s="47"/>
      <c r="GBG41" s="47"/>
      <c r="GBQ41" s="47"/>
      <c r="GCA41" s="47"/>
      <c r="GCK41" s="47"/>
      <c r="GCU41" s="47"/>
      <c r="GDE41" s="47"/>
      <c r="GDO41" s="47"/>
      <c r="GDY41" s="47"/>
      <c r="GEI41" s="47"/>
      <c r="GES41" s="47"/>
      <c r="GFC41" s="47"/>
      <c r="GFM41" s="47"/>
      <c r="GFW41" s="47"/>
      <c r="GGG41" s="47"/>
      <c r="GGQ41" s="47"/>
      <c r="GHA41" s="47"/>
      <c r="GHK41" s="47"/>
      <c r="GHU41" s="47"/>
      <c r="GIE41" s="47"/>
      <c r="GIO41" s="47"/>
      <c r="GIY41" s="47"/>
      <c r="GJI41" s="47"/>
      <c r="GJS41" s="47"/>
      <c r="GKC41" s="47"/>
      <c r="GKM41" s="47"/>
      <c r="GKW41" s="47"/>
      <c r="GLG41" s="47"/>
      <c r="GLQ41" s="47"/>
      <c r="GMA41" s="47"/>
      <c r="GMK41" s="47"/>
      <c r="GMU41" s="47"/>
      <c r="GNE41" s="47"/>
      <c r="GNO41" s="47"/>
      <c r="GNY41" s="47"/>
      <c r="GOI41" s="47"/>
      <c r="GOS41" s="47"/>
      <c r="GPC41" s="47"/>
      <c r="GPM41" s="47"/>
      <c r="GPW41" s="47"/>
      <c r="GQG41" s="47"/>
      <c r="GQQ41" s="47"/>
      <c r="GRA41" s="47"/>
      <c r="GRK41" s="47"/>
      <c r="GRU41" s="47"/>
      <c r="GSE41" s="47"/>
      <c r="GSO41" s="47"/>
      <c r="GSY41" s="47"/>
      <c r="GTI41" s="47"/>
      <c r="GTS41" s="47"/>
      <c r="GUC41" s="47"/>
      <c r="GUM41" s="47"/>
      <c r="GUW41" s="47"/>
      <c r="GVG41" s="47"/>
      <c r="GVQ41" s="47"/>
      <c r="GWA41" s="47"/>
      <c r="GWK41" s="47"/>
      <c r="GWU41" s="47"/>
      <c r="GXE41" s="47"/>
      <c r="GXO41" s="47"/>
      <c r="GXY41" s="47"/>
      <c r="GYI41" s="47"/>
      <c r="GYS41" s="47"/>
      <c r="GZC41" s="47"/>
      <c r="GZM41" s="47"/>
      <c r="GZW41" s="47"/>
      <c r="HAG41" s="47"/>
      <c r="HAQ41" s="47"/>
      <c r="HBA41" s="47"/>
      <c r="HBK41" s="47"/>
      <c r="HBU41" s="47"/>
      <c r="HCE41" s="47"/>
      <c r="HCO41" s="47"/>
      <c r="HCY41" s="47"/>
      <c r="HDI41" s="47"/>
      <c r="HDS41" s="47"/>
      <c r="HEC41" s="47"/>
      <c r="HEM41" s="47"/>
      <c r="HEW41" s="47"/>
      <c r="HFG41" s="47"/>
      <c r="HFQ41" s="47"/>
      <c r="HGA41" s="47"/>
      <c r="HGK41" s="47"/>
      <c r="HGU41" s="47"/>
      <c r="HHE41" s="47"/>
      <c r="HHO41" s="47"/>
      <c r="HHY41" s="47"/>
      <c r="HII41" s="47"/>
      <c r="HIS41" s="47"/>
      <c r="HJC41" s="47"/>
      <c r="HJM41" s="47"/>
      <c r="HJW41" s="47"/>
      <c r="HKG41" s="47"/>
      <c r="HKQ41" s="47"/>
      <c r="HLA41" s="47"/>
      <c r="HLK41" s="47"/>
      <c r="HLU41" s="47"/>
      <c r="HME41" s="47"/>
      <c r="HMO41" s="47"/>
      <c r="HMY41" s="47"/>
      <c r="HNI41" s="47"/>
      <c r="HNS41" s="47"/>
      <c r="HOC41" s="47"/>
      <c r="HOM41" s="47"/>
      <c r="HOW41" s="47"/>
      <c r="HPG41" s="47"/>
      <c r="HPQ41" s="47"/>
      <c r="HQA41" s="47"/>
      <c r="HQK41" s="47"/>
      <c r="HQU41" s="47"/>
      <c r="HRE41" s="47"/>
      <c r="HRO41" s="47"/>
      <c r="HRY41" s="47"/>
      <c r="HSI41" s="47"/>
      <c r="HSS41" s="47"/>
      <c r="HTC41" s="47"/>
      <c r="HTM41" s="47"/>
      <c r="HTW41" s="47"/>
      <c r="HUG41" s="47"/>
      <c r="HUQ41" s="47"/>
      <c r="HVA41" s="47"/>
      <c r="HVK41" s="47"/>
      <c r="HVU41" s="47"/>
      <c r="HWE41" s="47"/>
      <c r="HWO41" s="47"/>
      <c r="HWY41" s="47"/>
      <c r="HXI41" s="47"/>
      <c r="HXS41" s="47"/>
      <c r="HYC41" s="47"/>
      <c r="HYM41" s="47"/>
      <c r="HYW41" s="47"/>
      <c r="HZG41" s="47"/>
      <c r="HZQ41" s="47"/>
      <c r="IAA41" s="47"/>
      <c r="IAK41" s="47"/>
      <c r="IAU41" s="47"/>
      <c r="IBE41" s="47"/>
      <c r="IBO41" s="47"/>
      <c r="IBY41" s="47"/>
      <c r="ICI41" s="47"/>
      <c r="ICS41" s="47"/>
      <c r="IDC41" s="47"/>
      <c r="IDM41" s="47"/>
      <c r="IDW41" s="47"/>
      <c r="IEG41" s="47"/>
      <c r="IEQ41" s="47"/>
      <c r="IFA41" s="47"/>
      <c r="IFK41" s="47"/>
      <c r="IFU41" s="47"/>
      <c r="IGE41" s="47"/>
      <c r="IGO41" s="47"/>
      <c r="IGY41" s="47"/>
      <c r="IHI41" s="47"/>
      <c r="IHS41" s="47"/>
      <c r="IIC41" s="47"/>
      <c r="IIM41" s="47"/>
      <c r="IIW41" s="47"/>
      <c r="IJG41" s="47"/>
      <c r="IJQ41" s="47"/>
      <c r="IKA41" s="47"/>
      <c r="IKK41" s="47"/>
      <c r="IKU41" s="47"/>
      <c r="ILE41" s="47"/>
      <c r="ILO41" s="47"/>
      <c r="ILY41" s="47"/>
      <c r="IMI41" s="47"/>
      <c r="IMS41" s="47"/>
      <c r="INC41" s="47"/>
      <c r="INM41" s="47"/>
      <c r="INW41" s="47"/>
      <c r="IOG41" s="47"/>
      <c r="IOQ41" s="47"/>
      <c r="IPA41" s="47"/>
      <c r="IPK41" s="47"/>
      <c r="IPU41" s="47"/>
      <c r="IQE41" s="47"/>
      <c r="IQO41" s="47"/>
      <c r="IQY41" s="47"/>
      <c r="IRI41" s="47"/>
      <c r="IRS41" s="47"/>
      <c r="ISC41" s="47"/>
      <c r="ISM41" s="47"/>
      <c r="ISW41" s="47"/>
      <c r="ITG41" s="47"/>
      <c r="ITQ41" s="47"/>
      <c r="IUA41" s="47"/>
      <c r="IUK41" s="47"/>
      <c r="IUU41" s="47"/>
      <c r="IVE41" s="47"/>
      <c r="IVO41" s="47"/>
      <c r="IVY41" s="47"/>
      <c r="IWI41" s="47"/>
      <c r="IWS41" s="47"/>
      <c r="IXC41" s="47"/>
      <c r="IXM41" s="47"/>
      <c r="IXW41" s="47"/>
      <c r="IYG41" s="47"/>
      <c r="IYQ41" s="47"/>
      <c r="IZA41" s="47"/>
      <c r="IZK41" s="47"/>
      <c r="IZU41" s="47"/>
      <c r="JAE41" s="47"/>
      <c r="JAO41" s="47"/>
      <c r="JAY41" s="47"/>
      <c r="JBI41" s="47"/>
      <c r="JBS41" s="47"/>
      <c r="JCC41" s="47"/>
      <c r="JCM41" s="47"/>
      <c r="JCW41" s="47"/>
      <c r="JDG41" s="47"/>
      <c r="JDQ41" s="47"/>
      <c r="JEA41" s="47"/>
      <c r="JEK41" s="47"/>
      <c r="JEU41" s="47"/>
      <c r="JFE41" s="47"/>
      <c r="JFO41" s="47"/>
      <c r="JFY41" s="47"/>
      <c r="JGI41" s="47"/>
      <c r="JGS41" s="47"/>
      <c r="JHC41" s="47"/>
      <c r="JHM41" s="47"/>
      <c r="JHW41" s="47"/>
      <c r="JIG41" s="47"/>
      <c r="JIQ41" s="47"/>
      <c r="JJA41" s="47"/>
      <c r="JJK41" s="47"/>
      <c r="JJU41" s="47"/>
      <c r="JKE41" s="47"/>
      <c r="JKO41" s="47"/>
      <c r="JKY41" s="47"/>
      <c r="JLI41" s="47"/>
      <c r="JLS41" s="47"/>
      <c r="JMC41" s="47"/>
      <c r="JMM41" s="47"/>
      <c r="JMW41" s="47"/>
      <c r="JNG41" s="47"/>
      <c r="JNQ41" s="47"/>
      <c r="JOA41" s="47"/>
      <c r="JOK41" s="47"/>
      <c r="JOU41" s="47"/>
      <c r="JPE41" s="47"/>
      <c r="JPO41" s="47"/>
      <c r="JPY41" s="47"/>
      <c r="JQI41" s="47"/>
      <c r="JQS41" s="47"/>
      <c r="JRC41" s="47"/>
      <c r="JRM41" s="47"/>
      <c r="JRW41" s="47"/>
      <c r="JSG41" s="47"/>
      <c r="JSQ41" s="47"/>
      <c r="JTA41" s="47"/>
      <c r="JTK41" s="47"/>
      <c r="JTU41" s="47"/>
      <c r="JUE41" s="47"/>
      <c r="JUO41" s="47"/>
      <c r="JUY41" s="47"/>
      <c r="JVI41" s="47"/>
      <c r="JVS41" s="47"/>
      <c r="JWC41" s="47"/>
      <c r="JWM41" s="47"/>
      <c r="JWW41" s="47"/>
      <c r="JXG41" s="47"/>
      <c r="JXQ41" s="47"/>
      <c r="JYA41" s="47"/>
      <c r="JYK41" s="47"/>
      <c r="JYU41" s="47"/>
      <c r="JZE41" s="47"/>
      <c r="JZO41" s="47"/>
      <c r="JZY41" s="47"/>
      <c r="KAI41" s="47"/>
      <c r="KAS41" s="47"/>
      <c r="KBC41" s="47"/>
      <c r="KBM41" s="47"/>
      <c r="KBW41" s="47"/>
      <c r="KCG41" s="47"/>
      <c r="KCQ41" s="47"/>
      <c r="KDA41" s="47"/>
      <c r="KDK41" s="47"/>
      <c r="KDU41" s="47"/>
      <c r="KEE41" s="47"/>
      <c r="KEO41" s="47"/>
      <c r="KEY41" s="47"/>
      <c r="KFI41" s="47"/>
      <c r="KFS41" s="47"/>
      <c r="KGC41" s="47"/>
      <c r="KGM41" s="47"/>
      <c r="KGW41" s="47"/>
      <c r="KHG41" s="47"/>
      <c r="KHQ41" s="47"/>
      <c r="KIA41" s="47"/>
      <c r="KIK41" s="47"/>
      <c r="KIU41" s="47"/>
      <c r="KJE41" s="47"/>
      <c r="KJO41" s="47"/>
      <c r="KJY41" s="47"/>
      <c r="KKI41" s="47"/>
      <c r="KKS41" s="47"/>
      <c r="KLC41" s="47"/>
      <c r="KLM41" s="47"/>
      <c r="KLW41" s="47"/>
      <c r="KMG41" s="47"/>
      <c r="KMQ41" s="47"/>
      <c r="KNA41" s="47"/>
      <c r="KNK41" s="47"/>
      <c r="KNU41" s="47"/>
      <c r="KOE41" s="47"/>
      <c r="KOO41" s="47"/>
      <c r="KOY41" s="47"/>
      <c r="KPI41" s="47"/>
      <c r="KPS41" s="47"/>
      <c r="KQC41" s="47"/>
      <c r="KQM41" s="47"/>
      <c r="KQW41" s="47"/>
      <c r="KRG41" s="47"/>
      <c r="KRQ41" s="47"/>
      <c r="KSA41" s="47"/>
      <c r="KSK41" s="47"/>
      <c r="KSU41" s="47"/>
      <c r="KTE41" s="47"/>
      <c r="KTO41" s="47"/>
      <c r="KTY41" s="47"/>
      <c r="KUI41" s="47"/>
      <c r="KUS41" s="47"/>
      <c r="KVC41" s="47"/>
      <c r="KVM41" s="47"/>
      <c r="KVW41" s="47"/>
      <c r="KWG41" s="47"/>
      <c r="KWQ41" s="47"/>
      <c r="KXA41" s="47"/>
      <c r="KXK41" s="47"/>
      <c r="KXU41" s="47"/>
      <c r="KYE41" s="47"/>
      <c r="KYO41" s="47"/>
      <c r="KYY41" s="47"/>
      <c r="KZI41" s="47"/>
      <c r="KZS41" s="47"/>
      <c r="LAC41" s="47"/>
      <c r="LAM41" s="47"/>
      <c r="LAW41" s="47"/>
      <c r="LBG41" s="47"/>
      <c r="LBQ41" s="47"/>
      <c r="LCA41" s="47"/>
      <c r="LCK41" s="47"/>
      <c r="LCU41" s="47"/>
      <c r="LDE41" s="47"/>
      <c r="LDO41" s="47"/>
      <c r="LDY41" s="47"/>
      <c r="LEI41" s="47"/>
      <c r="LES41" s="47"/>
      <c r="LFC41" s="47"/>
      <c r="LFM41" s="47"/>
      <c r="LFW41" s="47"/>
      <c r="LGG41" s="47"/>
      <c r="LGQ41" s="47"/>
      <c r="LHA41" s="47"/>
      <c r="LHK41" s="47"/>
      <c r="LHU41" s="47"/>
      <c r="LIE41" s="47"/>
      <c r="LIO41" s="47"/>
      <c r="LIY41" s="47"/>
      <c r="LJI41" s="47"/>
      <c r="LJS41" s="47"/>
      <c r="LKC41" s="47"/>
      <c r="LKM41" s="47"/>
      <c r="LKW41" s="47"/>
      <c r="LLG41" s="47"/>
      <c r="LLQ41" s="47"/>
      <c r="LMA41" s="47"/>
      <c r="LMK41" s="47"/>
      <c r="LMU41" s="47"/>
      <c r="LNE41" s="47"/>
      <c r="LNO41" s="47"/>
      <c r="LNY41" s="47"/>
      <c r="LOI41" s="47"/>
      <c r="LOS41" s="47"/>
      <c r="LPC41" s="47"/>
      <c r="LPM41" s="47"/>
      <c r="LPW41" s="47"/>
      <c r="LQG41" s="47"/>
      <c r="LQQ41" s="47"/>
      <c r="LRA41" s="47"/>
      <c r="LRK41" s="47"/>
      <c r="LRU41" s="47"/>
      <c r="LSE41" s="47"/>
      <c r="LSO41" s="47"/>
      <c r="LSY41" s="47"/>
      <c r="LTI41" s="47"/>
      <c r="LTS41" s="47"/>
      <c r="LUC41" s="47"/>
      <c r="LUM41" s="47"/>
      <c r="LUW41" s="47"/>
      <c r="LVG41" s="47"/>
      <c r="LVQ41" s="47"/>
      <c r="LWA41" s="47"/>
      <c r="LWK41" s="47"/>
      <c r="LWU41" s="47"/>
      <c r="LXE41" s="47"/>
      <c r="LXO41" s="47"/>
      <c r="LXY41" s="47"/>
      <c r="LYI41" s="47"/>
      <c r="LYS41" s="47"/>
      <c r="LZC41" s="47"/>
      <c r="LZM41" s="47"/>
      <c r="LZW41" s="47"/>
      <c r="MAG41" s="47"/>
      <c r="MAQ41" s="47"/>
      <c r="MBA41" s="47"/>
      <c r="MBK41" s="47"/>
      <c r="MBU41" s="47"/>
      <c r="MCE41" s="47"/>
      <c r="MCO41" s="47"/>
      <c r="MCY41" s="47"/>
      <c r="MDI41" s="47"/>
      <c r="MDS41" s="47"/>
      <c r="MEC41" s="47"/>
      <c r="MEM41" s="47"/>
      <c r="MEW41" s="47"/>
      <c r="MFG41" s="47"/>
      <c r="MFQ41" s="47"/>
      <c r="MGA41" s="47"/>
      <c r="MGK41" s="47"/>
      <c r="MGU41" s="47"/>
      <c r="MHE41" s="47"/>
      <c r="MHO41" s="47"/>
      <c r="MHY41" s="47"/>
      <c r="MII41" s="47"/>
      <c r="MIS41" s="47"/>
      <c r="MJC41" s="47"/>
      <c r="MJM41" s="47"/>
      <c r="MJW41" s="47"/>
      <c r="MKG41" s="47"/>
      <c r="MKQ41" s="47"/>
      <c r="MLA41" s="47"/>
      <c r="MLK41" s="47"/>
      <c r="MLU41" s="47"/>
      <c r="MME41" s="47"/>
      <c r="MMO41" s="47"/>
      <c r="MMY41" s="47"/>
      <c r="MNI41" s="47"/>
      <c r="MNS41" s="47"/>
      <c r="MOC41" s="47"/>
      <c r="MOM41" s="47"/>
      <c r="MOW41" s="47"/>
      <c r="MPG41" s="47"/>
      <c r="MPQ41" s="47"/>
      <c r="MQA41" s="47"/>
      <c r="MQK41" s="47"/>
      <c r="MQU41" s="47"/>
      <c r="MRE41" s="47"/>
      <c r="MRO41" s="47"/>
      <c r="MRY41" s="47"/>
      <c r="MSI41" s="47"/>
      <c r="MSS41" s="47"/>
      <c r="MTC41" s="47"/>
      <c r="MTM41" s="47"/>
      <c r="MTW41" s="47"/>
      <c r="MUG41" s="47"/>
      <c r="MUQ41" s="47"/>
      <c r="MVA41" s="47"/>
      <c r="MVK41" s="47"/>
      <c r="MVU41" s="47"/>
      <c r="MWE41" s="47"/>
      <c r="MWO41" s="47"/>
      <c r="MWY41" s="47"/>
      <c r="MXI41" s="47"/>
      <c r="MXS41" s="47"/>
      <c r="MYC41" s="47"/>
      <c r="MYM41" s="47"/>
      <c r="MYW41" s="47"/>
      <c r="MZG41" s="47"/>
      <c r="MZQ41" s="47"/>
      <c r="NAA41" s="47"/>
      <c r="NAK41" s="47"/>
      <c r="NAU41" s="47"/>
      <c r="NBE41" s="47"/>
      <c r="NBO41" s="47"/>
      <c r="NBY41" s="47"/>
      <c r="NCI41" s="47"/>
      <c r="NCS41" s="47"/>
      <c r="NDC41" s="47"/>
      <c r="NDM41" s="47"/>
      <c r="NDW41" s="47"/>
      <c r="NEG41" s="47"/>
      <c r="NEQ41" s="47"/>
      <c r="NFA41" s="47"/>
      <c r="NFK41" s="47"/>
      <c r="NFU41" s="47"/>
      <c r="NGE41" s="47"/>
      <c r="NGO41" s="47"/>
      <c r="NGY41" s="47"/>
      <c r="NHI41" s="47"/>
      <c r="NHS41" s="47"/>
      <c r="NIC41" s="47"/>
      <c r="NIM41" s="47"/>
      <c r="NIW41" s="47"/>
      <c r="NJG41" s="47"/>
      <c r="NJQ41" s="47"/>
      <c r="NKA41" s="47"/>
      <c r="NKK41" s="47"/>
      <c r="NKU41" s="47"/>
      <c r="NLE41" s="47"/>
      <c r="NLO41" s="47"/>
      <c r="NLY41" s="47"/>
      <c r="NMI41" s="47"/>
      <c r="NMS41" s="47"/>
      <c r="NNC41" s="47"/>
      <c r="NNM41" s="47"/>
      <c r="NNW41" s="47"/>
      <c r="NOG41" s="47"/>
      <c r="NOQ41" s="47"/>
      <c r="NPA41" s="47"/>
      <c r="NPK41" s="47"/>
      <c r="NPU41" s="47"/>
      <c r="NQE41" s="47"/>
      <c r="NQO41" s="47"/>
      <c r="NQY41" s="47"/>
      <c r="NRI41" s="47"/>
      <c r="NRS41" s="47"/>
      <c r="NSC41" s="47"/>
      <c r="NSM41" s="47"/>
      <c r="NSW41" s="47"/>
      <c r="NTG41" s="47"/>
      <c r="NTQ41" s="47"/>
      <c r="NUA41" s="47"/>
      <c r="NUK41" s="47"/>
      <c r="NUU41" s="47"/>
      <c r="NVE41" s="47"/>
      <c r="NVO41" s="47"/>
      <c r="NVY41" s="47"/>
      <c r="NWI41" s="47"/>
      <c r="NWS41" s="47"/>
      <c r="NXC41" s="47"/>
      <c r="NXM41" s="47"/>
      <c r="NXW41" s="47"/>
      <c r="NYG41" s="47"/>
      <c r="NYQ41" s="47"/>
      <c r="NZA41" s="47"/>
      <c r="NZK41" s="47"/>
      <c r="NZU41" s="47"/>
      <c r="OAE41" s="47"/>
      <c r="OAO41" s="47"/>
      <c r="OAY41" s="47"/>
      <c r="OBI41" s="47"/>
      <c r="OBS41" s="47"/>
      <c r="OCC41" s="47"/>
      <c r="OCM41" s="47"/>
      <c r="OCW41" s="47"/>
      <c r="ODG41" s="47"/>
      <c r="ODQ41" s="47"/>
      <c r="OEA41" s="47"/>
      <c r="OEK41" s="47"/>
      <c r="OEU41" s="47"/>
      <c r="OFE41" s="47"/>
      <c r="OFO41" s="47"/>
      <c r="OFY41" s="47"/>
      <c r="OGI41" s="47"/>
      <c r="OGS41" s="47"/>
      <c r="OHC41" s="47"/>
      <c r="OHM41" s="47"/>
      <c r="OHW41" s="47"/>
      <c r="OIG41" s="47"/>
      <c r="OIQ41" s="47"/>
      <c r="OJA41" s="47"/>
      <c r="OJK41" s="47"/>
      <c r="OJU41" s="47"/>
      <c r="OKE41" s="47"/>
      <c r="OKO41" s="47"/>
      <c r="OKY41" s="47"/>
      <c r="OLI41" s="47"/>
      <c r="OLS41" s="47"/>
      <c r="OMC41" s="47"/>
      <c r="OMM41" s="47"/>
      <c r="OMW41" s="47"/>
      <c r="ONG41" s="47"/>
      <c r="ONQ41" s="47"/>
      <c r="OOA41" s="47"/>
      <c r="OOK41" s="47"/>
      <c r="OOU41" s="47"/>
      <c r="OPE41" s="47"/>
      <c r="OPO41" s="47"/>
      <c r="OPY41" s="47"/>
      <c r="OQI41" s="47"/>
      <c r="OQS41" s="47"/>
      <c r="ORC41" s="47"/>
      <c r="ORM41" s="47"/>
      <c r="ORW41" s="47"/>
      <c r="OSG41" s="47"/>
      <c r="OSQ41" s="47"/>
      <c r="OTA41" s="47"/>
      <c r="OTK41" s="47"/>
      <c r="OTU41" s="47"/>
      <c r="OUE41" s="47"/>
      <c r="OUO41" s="47"/>
      <c r="OUY41" s="47"/>
      <c r="OVI41" s="47"/>
      <c r="OVS41" s="47"/>
      <c r="OWC41" s="47"/>
      <c r="OWM41" s="47"/>
      <c r="OWW41" s="47"/>
      <c r="OXG41" s="47"/>
      <c r="OXQ41" s="47"/>
      <c r="OYA41" s="47"/>
      <c r="OYK41" s="47"/>
      <c r="OYU41" s="47"/>
      <c r="OZE41" s="47"/>
      <c r="OZO41" s="47"/>
      <c r="OZY41" s="47"/>
      <c r="PAI41" s="47"/>
      <c r="PAS41" s="47"/>
      <c r="PBC41" s="47"/>
      <c r="PBM41" s="47"/>
      <c r="PBW41" s="47"/>
      <c r="PCG41" s="47"/>
      <c r="PCQ41" s="47"/>
      <c r="PDA41" s="47"/>
      <c r="PDK41" s="47"/>
      <c r="PDU41" s="47"/>
      <c r="PEE41" s="47"/>
      <c r="PEO41" s="47"/>
      <c r="PEY41" s="47"/>
      <c r="PFI41" s="47"/>
      <c r="PFS41" s="47"/>
      <c r="PGC41" s="47"/>
      <c r="PGM41" s="47"/>
      <c r="PGW41" s="47"/>
      <c r="PHG41" s="47"/>
      <c r="PHQ41" s="47"/>
      <c r="PIA41" s="47"/>
      <c r="PIK41" s="47"/>
      <c r="PIU41" s="47"/>
      <c r="PJE41" s="47"/>
      <c r="PJO41" s="47"/>
      <c r="PJY41" s="47"/>
      <c r="PKI41" s="47"/>
      <c r="PKS41" s="47"/>
      <c r="PLC41" s="47"/>
      <c r="PLM41" s="47"/>
      <c r="PLW41" s="47"/>
      <c r="PMG41" s="47"/>
      <c r="PMQ41" s="47"/>
      <c r="PNA41" s="47"/>
      <c r="PNK41" s="47"/>
      <c r="PNU41" s="47"/>
      <c r="POE41" s="47"/>
      <c r="POO41" s="47"/>
      <c r="POY41" s="47"/>
      <c r="PPI41" s="47"/>
      <c r="PPS41" s="47"/>
      <c r="PQC41" s="47"/>
      <c r="PQM41" s="47"/>
      <c r="PQW41" s="47"/>
      <c r="PRG41" s="47"/>
      <c r="PRQ41" s="47"/>
      <c r="PSA41" s="47"/>
      <c r="PSK41" s="47"/>
      <c r="PSU41" s="47"/>
      <c r="PTE41" s="47"/>
      <c r="PTO41" s="47"/>
      <c r="PTY41" s="47"/>
      <c r="PUI41" s="47"/>
      <c r="PUS41" s="47"/>
      <c r="PVC41" s="47"/>
      <c r="PVM41" s="47"/>
      <c r="PVW41" s="47"/>
      <c r="PWG41" s="47"/>
      <c r="PWQ41" s="47"/>
      <c r="PXA41" s="47"/>
      <c r="PXK41" s="47"/>
      <c r="PXU41" s="47"/>
      <c r="PYE41" s="47"/>
      <c r="PYO41" s="47"/>
      <c r="PYY41" s="47"/>
      <c r="PZI41" s="47"/>
      <c r="PZS41" s="47"/>
      <c r="QAC41" s="47"/>
      <c r="QAM41" s="47"/>
      <c r="QAW41" s="47"/>
      <c r="QBG41" s="47"/>
      <c r="QBQ41" s="47"/>
      <c r="QCA41" s="47"/>
      <c r="QCK41" s="47"/>
      <c r="QCU41" s="47"/>
      <c r="QDE41" s="47"/>
      <c r="QDO41" s="47"/>
      <c r="QDY41" s="47"/>
      <c r="QEI41" s="47"/>
      <c r="QES41" s="47"/>
      <c r="QFC41" s="47"/>
      <c r="QFM41" s="47"/>
      <c r="QFW41" s="47"/>
      <c r="QGG41" s="47"/>
      <c r="QGQ41" s="47"/>
      <c r="QHA41" s="47"/>
      <c r="QHK41" s="47"/>
      <c r="QHU41" s="47"/>
      <c r="QIE41" s="47"/>
      <c r="QIO41" s="47"/>
      <c r="QIY41" s="47"/>
      <c r="QJI41" s="47"/>
      <c r="QJS41" s="47"/>
      <c r="QKC41" s="47"/>
      <c r="QKM41" s="47"/>
      <c r="QKW41" s="47"/>
      <c r="QLG41" s="47"/>
      <c r="QLQ41" s="47"/>
      <c r="QMA41" s="47"/>
      <c r="QMK41" s="47"/>
      <c r="QMU41" s="47"/>
      <c r="QNE41" s="47"/>
      <c r="QNO41" s="47"/>
      <c r="QNY41" s="47"/>
      <c r="QOI41" s="47"/>
      <c r="QOS41" s="47"/>
      <c r="QPC41" s="47"/>
      <c r="QPM41" s="47"/>
      <c r="QPW41" s="47"/>
      <c r="QQG41" s="47"/>
      <c r="QQQ41" s="47"/>
      <c r="QRA41" s="47"/>
      <c r="QRK41" s="47"/>
      <c r="QRU41" s="47"/>
      <c r="QSE41" s="47"/>
      <c r="QSO41" s="47"/>
      <c r="QSY41" s="47"/>
      <c r="QTI41" s="47"/>
      <c r="QTS41" s="47"/>
      <c r="QUC41" s="47"/>
      <c r="QUM41" s="47"/>
      <c r="QUW41" s="47"/>
      <c r="QVG41" s="47"/>
      <c r="QVQ41" s="47"/>
      <c r="QWA41" s="47"/>
      <c r="QWK41" s="47"/>
      <c r="QWU41" s="47"/>
      <c r="QXE41" s="47"/>
      <c r="QXO41" s="47"/>
      <c r="QXY41" s="47"/>
      <c r="QYI41" s="47"/>
      <c r="QYS41" s="47"/>
      <c r="QZC41" s="47"/>
      <c r="QZM41" s="47"/>
      <c r="QZW41" s="47"/>
      <c r="RAG41" s="47"/>
      <c r="RAQ41" s="47"/>
      <c r="RBA41" s="47"/>
      <c r="RBK41" s="47"/>
      <c r="RBU41" s="47"/>
      <c r="RCE41" s="47"/>
      <c r="RCO41" s="47"/>
      <c r="RCY41" s="47"/>
      <c r="RDI41" s="47"/>
      <c r="RDS41" s="47"/>
      <c r="REC41" s="47"/>
      <c r="REM41" s="47"/>
      <c r="REW41" s="47"/>
      <c r="RFG41" s="47"/>
      <c r="RFQ41" s="47"/>
      <c r="RGA41" s="47"/>
      <c r="RGK41" s="47"/>
      <c r="RGU41" s="47"/>
      <c r="RHE41" s="47"/>
      <c r="RHO41" s="47"/>
      <c r="RHY41" s="47"/>
      <c r="RII41" s="47"/>
      <c r="RIS41" s="47"/>
      <c r="RJC41" s="47"/>
      <c r="RJM41" s="47"/>
      <c r="RJW41" s="47"/>
      <c r="RKG41" s="47"/>
      <c r="RKQ41" s="47"/>
      <c r="RLA41" s="47"/>
      <c r="RLK41" s="47"/>
      <c r="RLU41" s="47"/>
      <c r="RME41" s="47"/>
      <c r="RMO41" s="47"/>
      <c r="RMY41" s="47"/>
      <c r="RNI41" s="47"/>
      <c r="RNS41" s="47"/>
      <c r="ROC41" s="47"/>
      <c r="ROM41" s="47"/>
      <c r="ROW41" s="47"/>
      <c r="RPG41" s="47"/>
      <c r="RPQ41" s="47"/>
      <c r="RQA41" s="47"/>
      <c r="RQK41" s="47"/>
      <c r="RQU41" s="47"/>
      <c r="RRE41" s="47"/>
      <c r="RRO41" s="47"/>
      <c r="RRY41" s="47"/>
      <c r="RSI41" s="47"/>
      <c r="RSS41" s="47"/>
      <c r="RTC41" s="47"/>
      <c r="RTM41" s="47"/>
      <c r="RTW41" s="47"/>
      <c r="RUG41" s="47"/>
      <c r="RUQ41" s="47"/>
      <c r="RVA41" s="47"/>
      <c r="RVK41" s="47"/>
      <c r="RVU41" s="47"/>
      <c r="RWE41" s="47"/>
      <c r="RWO41" s="47"/>
      <c r="RWY41" s="47"/>
      <c r="RXI41" s="47"/>
      <c r="RXS41" s="47"/>
      <c r="RYC41" s="47"/>
      <c r="RYM41" s="47"/>
      <c r="RYW41" s="47"/>
      <c r="RZG41" s="47"/>
      <c r="RZQ41" s="47"/>
      <c r="SAA41" s="47"/>
      <c r="SAK41" s="47"/>
      <c r="SAU41" s="47"/>
      <c r="SBE41" s="47"/>
      <c r="SBO41" s="47"/>
      <c r="SBY41" s="47"/>
      <c r="SCI41" s="47"/>
      <c r="SCS41" s="47"/>
      <c r="SDC41" s="47"/>
      <c r="SDM41" s="47"/>
      <c r="SDW41" s="47"/>
      <c r="SEG41" s="47"/>
      <c r="SEQ41" s="47"/>
      <c r="SFA41" s="47"/>
      <c r="SFK41" s="47"/>
      <c r="SFU41" s="47"/>
      <c r="SGE41" s="47"/>
      <c r="SGO41" s="47"/>
      <c r="SGY41" s="47"/>
      <c r="SHI41" s="47"/>
      <c r="SHS41" s="47"/>
      <c r="SIC41" s="47"/>
      <c r="SIM41" s="47"/>
      <c r="SIW41" s="47"/>
      <c r="SJG41" s="47"/>
      <c r="SJQ41" s="47"/>
      <c r="SKA41" s="47"/>
      <c r="SKK41" s="47"/>
      <c r="SKU41" s="47"/>
      <c r="SLE41" s="47"/>
      <c r="SLO41" s="47"/>
      <c r="SLY41" s="47"/>
      <c r="SMI41" s="47"/>
      <c r="SMS41" s="47"/>
      <c r="SNC41" s="47"/>
      <c r="SNM41" s="47"/>
      <c r="SNW41" s="47"/>
      <c r="SOG41" s="47"/>
      <c r="SOQ41" s="47"/>
      <c r="SPA41" s="47"/>
      <c r="SPK41" s="47"/>
      <c r="SPU41" s="47"/>
      <c r="SQE41" s="47"/>
      <c r="SQO41" s="47"/>
      <c r="SQY41" s="47"/>
      <c r="SRI41" s="47"/>
      <c r="SRS41" s="47"/>
      <c r="SSC41" s="47"/>
      <c r="SSM41" s="47"/>
      <c r="SSW41" s="47"/>
      <c r="STG41" s="47"/>
      <c r="STQ41" s="47"/>
      <c r="SUA41" s="47"/>
      <c r="SUK41" s="47"/>
      <c r="SUU41" s="47"/>
      <c r="SVE41" s="47"/>
      <c r="SVO41" s="47"/>
      <c r="SVY41" s="47"/>
      <c r="SWI41" s="47"/>
      <c r="SWS41" s="47"/>
      <c r="SXC41" s="47"/>
      <c r="SXM41" s="47"/>
      <c r="SXW41" s="47"/>
      <c r="SYG41" s="47"/>
      <c r="SYQ41" s="47"/>
      <c r="SZA41" s="47"/>
      <c r="SZK41" s="47"/>
      <c r="SZU41" s="47"/>
      <c r="TAE41" s="47"/>
      <c r="TAO41" s="47"/>
      <c r="TAY41" s="47"/>
      <c r="TBI41" s="47"/>
      <c r="TBS41" s="47"/>
      <c r="TCC41" s="47"/>
      <c r="TCM41" s="47"/>
      <c r="TCW41" s="47"/>
      <c r="TDG41" s="47"/>
      <c r="TDQ41" s="47"/>
      <c r="TEA41" s="47"/>
      <c r="TEK41" s="47"/>
      <c r="TEU41" s="47"/>
      <c r="TFE41" s="47"/>
      <c r="TFO41" s="47"/>
      <c r="TFY41" s="47"/>
      <c r="TGI41" s="47"/>
      <c r="TGS41" s="47"/>
      <c r="THC41" s="47"/>
      <c r="THM41" s="47"/>
      <c r="THW41" s="47"/>
      <c r="TIG41" s="47"/>
      <c r="TIQ41" s="47"/>
      <c r="TJA41" s="47"/>
      <c r="TJK41" s="47"/>
      <c r="TJU41" s="47"/>
      <c r="TKE41" s="47"/>
      <c r="TKO41" s="47"/>
      <c r="TKY41" s="47"/>
      <c r="TLI41" s="47"/>
      <c r="TLS41" s="47"/>
      <c r="TMC41" s="47"/>
      <c r="TMM41" s="47"/>
      <c r="TMW41" s="47"/>
      <c r="TNG41" s="47"/>
      <c r="TNQ41" s="47"/>
      <c r="TOA41" s="47"/>
      <c r="TOK41" s="47"/>
      <c r="TOU41" s="47"/>
      <c r="TPE41" s="47"/>
      <c r="TPO41" s="47"/>
      <c r="TPY41" s="47"/>
      <c r="TQI41" s="47"/>
      <c r="TQS41" s="47"/>
      <c r="TRC41" s="47"/>
      <c r="TRM41" s="47"/>
      <c r="TRW41" s="47"/>
      <c r="TSG41" s="47"/>
      <c r="TSQ41" s="47"/>
      <c r="TTA41" s="47"/>
      <c r="TTK41" s="47"/>
      <c r="TTU41" s="47"/>
      <c r="TUE41" s="47"/>
      <c r="TUO41" s="47"/>
      <c r="TUY41" s="47"/>
      <c r="TVI41" s="47"/>
      <c r="TVS41" s="47"/>
      <c r="TWC41" s="47"/>
      <c r="TWM41" s="47"/>
      <c r="TWW41" s="47"/>
      <c r="TXG41" s="47"/>
      <c r="TXQ41" s="47"/>
      <c r="TYA41" s="47"/>
      <c r="TYK41" s="47"/>
      <c r="TYU41" s="47"/>
      <c r="TZE41" s="47"/>
      <c r="TZO41" s="47"/>
      <c r="TZY41" s="47"/>
      <c r="UAI41" s="47"/>
      <c r="UAS41" s="47"/>
      <c r="UBC41" s="47"/>
      <c r="UBM41" s="47"/>
      <c r="UBW41" s="47"/>
      <c r="UCG41" s="47"/>
      <c r="UCQ41" s="47"/>
      <c r="UDA41" s="47"/>
      <c r="UDK41" s="47"/>
      <c r="UDU41" s="47"/>
      <c r="UEE41" s="47"/>
      <c r="UEO41" s="47"/>
      <c r="UEY41" s="47"/>
      <c r="UFI41" s="47"/>
      <c r="UFS41" s="47"/>
      <c r="UGC41" s="47"/>
      <c r="UGM41" s="47"/>
      <c r="UGW41" s="47"/>
      <c r="UHG41" s="47"/>
      <c r="UHQ41" s="47"/>
      <c r="UIA41" s="47"/>
      <c r="UIK41" s="47"/>
      <c r="UIU41" s="47"/>
      <c r="UJE41" s="47"/>
      <c r="UJO41" s="47"/>
      <c r="UJY41" s="47"/>
      <c r="UKI41" s="47"/>
      <c r="UKS41" s="47"/>
      <c r="ULC41" s="47"/>
      <c r="ULM41" s="47"/>
      <c r="ULW41" s="47"/>
      <c r="UMG41" s="47"/>
      <c r="UMQ41" s="47"/>
      <c r="UNA41" s="47"/>
      <c r="UNK41" s="47"/>
      <c r="UNU41" s="47"/>
      <c r="UOE41" s="47"/>
      <c r="UOO41" s="47"/>
      <c r="UOY41" s="47"/>
      <c r="UPI41" s="47"/>
      <c r="UPS41" s="47"/>
      <c r="UQC41" s="47"/>
      <c r="UQM41" s="47"/>
      <c r="UQW41" s="47"/>
      <c r="URG41" s="47"/>
      <c r="URQ41" s="47"/>
      <c r="USA41" s="47"/>
      <c r="USK41" s="47"/>
      <c r="USU41" s="47"/>
      <c r="UTE41" s="47"/>
      <c r="UTO41" s="47"/>
      <c r="UTY41" s="47"/>
      <c r="UUI41" s="47"/>
      <c r="UUS41" s="47"/>
      <c r="UVC41" s="47"/>
      <c r="UVM41" s="47"/>
      <c r="UVW41" s="47"/>
      <c r="UWG41" s="47"/>
      <c r="UWQ41" s="47"/>
      <c r="UXA41" s="47"/>
      <c r="UXK41" s="47"/>
      <c r="UXU41" s="47"/>
      <c r="UYE41" s="47"/>
      <c r="UYO41" s="47"/>
      <c r="UYY41" s="47"/>
      <c r="UZI41" s="47"/>
      <c r="UZS41" s="47"/>
      <c r="VAC41" s="47"/>
      <c r="VAM41" s="47"/>
      <c r="VAW41" s="47"/>
      <c r="VBG41" s="47"/>
      <c r="VBQ41" s="47"/>
      <c r="VCA41" s="47"/>
      <c r="VCK41" s="47"/>
      <c r="VCU41" s="47"/>
      <c r="VDE41" s="47"/>
      <c r="VDO41" s="47"/>
      <c r="VDY41" s="47"/>
      <c r="VEI41" s="47"/>
      <c r="VES41" s="47"/>
      <c r="VFC41" s="47"/>
      <c r="VFM41" s="47"/>
      <c r="VFW41" s="47"/>
      <c r="VGG41" s="47"/>
      <c r="VGQ41" s="47"/>
      <c r="VHA41" s="47"/>
      <c r="VHK41" s="47"/>
      <c r="VHU41" s="47"/>
      <c r="VIE41" s="47"/>
      <c r="VIO41" s="47"/>
      <c r="VIY41" s="47"/>
      <c r="VJI41" s="47"/>
      <c r="VJS41" s="47"/>
      <c r="VKC41" s="47"/>
      <c r="VKM41" s="47"/>
      <c r="VKW41" s="47"/>
      <c r="VLG41" s="47"/>
      <c r="VLQ41" s="47"/>
      <c r="VMA41" s="47"/>
      <c r="VMK41" s="47"/>
      <c r="VMU41" s="47"/>
      <c r="VNE41" s="47"/>
      <c r="VNO41" s="47"/>
      <c r="VNY41" s="47"/>
      <c r="VOI41" s="47"/>
      <c r="VOS41" s="47"/>
      <c r="VPC41" s="47"/>
      <c r="VPM41" s="47"/>
      <c r="VPW41" s="47"/>
      <c r="VQG41" s="47"/>
      <c r="VQQ41" s="47"/>
      <c r="VRA41" s="47"/>
      <c r="VRK41" s="47"/>
      <c r="VRU41" s="47"/>
      <c r="VSE41" s="47"/>
      <c r="VSO41" s="47"/>
      <c r="VSY41" s="47"/>
      <c r="VTI41" s="47"/>
      <c r="VTS41" s="47"/>
      <c r="VUC41" s="47"/>
      <c r="VUM41" s="47"/>
      <c r="VUW41" s="47"/>
      <c r="VVG41" s="47"/>
      <c r="VVQ41" s="47"/>
      <c r="VWA41" s="47"/>
      <c r="VWK41" s="47"/>
      <c r="VWU41" s="47"/>
      <c r="VXE41" s="47"/>
      <c r="VXO41" s="47"/>
      <c r="VXY41" s="47"/>
      <c r="VYI41" s="47"/>
      <c r="VYS41" s="47"/>
      <c r="VZC41" s="47"/>
      <c r="VZM41" s="47"/>
      <c r="VZW41" s="47"/>
      <c r="WAG41" s="47"/>
      <c r="WAQ41" s="47"/>
      <c r="WBA41" s="47"/>
      <c r="WBK41" s="47"/>
      <c r="WBU41" s="47"/>
      <c r="WCE41" s="47"/>
      <c r="WCO41" s="47"/>
      <c r="WCY41" s="47"/>
      <c r="WDI41" s="47"/>
      <c r="WDS41" s="47"/>
      <c r="WEC41" s="47"/>
      <c r="WEM41" s="47"/>
      <c r="WEW41" s="47"/>
      <c r="WFG41" s="47"/>
      <c r="WFQ41" s="47"/>
      <c r="WGA41" s="47"/>
      <c r="WGK41" s="47"/>
      <c r="WGU41" s="47"/>
      <c r="WHE41" s="47"/>
      <c r="WHO41" s="47"/>
      <c r="WHY41" s="47"/>
      <c r="WII41" s="47"/>
      <c r="WIS41" s="47"/>
      <c r="WJC41" s="47"/>
      <c r="WJM41" s="47"/>
      <c r="WJW41" s="47"/>
      <c r="WKG41" s="47"/>
      <c r="WKQ41" s="47"/>
      <c r="WLA41" s="47"/>
      <c r="WLK41" s="47"/>
      <c r="WLU41" s="47"/>
      <c r="WME41" s="47"/>
      <c r="WMO41" s="47"/>
      <c r="WMY41" s="47"/>
      <c r="WNI41" s="47"/>
      <c r="WNS41" s="47"/>
      <c r="WOC41" s="47"/>
      <c r="WOM41" s="47"/>
      <c r="WOW41" s="47"/>
      <c r="WPG41" s="47"/>
      <c r="WPQ41" s="47"/>
      <c r="WQA41" s="47"/>
      <c r="WQK41" s="47"/>
      <c r="WQU41" s="47"/>
      <c r="WRE41" s="47"/>
      <c r="WRO41" s="47"/>
      <c r="WRY41" s="47"/>
      <c r="WSI41" s="47"/>
      <c r="WSS41" s="47"/>
      <c r="WTC41" s="47"/>
      <c r="WTM41" s="47"/>
      <c r="WTW41" s="47"/>
      <c r="WUG41" s="47"/>
      <c r="WUQ41" s="47"/>
      <c r="WVA41" s="47"/>
      <c r="WVK41" s="47"/>
      <c r="WVU41" s="47"/>
      <c r="WWE41" s="47"/>
      <c r="WWO41" s="47"/>
      <c r="WWY41" s="47"/>
      <c r="WXI41" s="47"/>
      <c r="WXS41" s="47"/>
      <c r="WYC41" s="47"/>
      <c r="WYM41" s="47"/>
      <c r="WYW41" s="47"/>
      <c r="WZG41" s="47"/>
      <c r="WZQ41" s="47"/>
      <c r="XAA41" s="47"/>
      <c r="XAK41" s="47"/>
      <c r="XAU41" s="47"/>
      <c r="XBE41" s="47"/>
      <c r="XBO41" s="47"/>
      <c r="XBY41" s="47"/>
      <c r="XCI41" s="47"/>
      <c r="XCS41" s="47"/>
      <c r="XDC41" s="47"/>
      <c r="XDM41" s="47"/>
      <c r="XDW41" s="47"/>
      <c r="XEG41" s="47"/>
      <c r="XEQ41" s="47"/>
      <c r="XFA41" s="47"/>
    </row>
    <row r="42" spans="1:1021 1031:2041 2051:3071 3081:4091 4101:5111 5121:6141 6151:7161 7171:8191 8201:9211 9221:10231 10241:11261 11271:12281 12291:13311 13321:14331 14341:15351 15361:16381" s="48" customFormat="1" x14ac:dyDescent="0.2">
      <c r="A42" s="18"/>
      <c r="B42" s="16"/>
      <c r="C42" s="16"/>
      <c r="D42" s="16"/>
      <c r="E42" s="16"/>
      <c r="F42" s="16"/>
      <c r="G42" s="16"/>
      <c r="H42" s="16"/>
      <c r="I42" s="16"/>
      <c r="J42" s="16"/>
    </row>
    <row r="43" spans="1:1021 1031:2041 2051:3071 3081:4091 4101:5111 5121:6141 6151:7161 7171:8191 8201:9211 9221:10231 10241:11261 11271:12281 12291:13311 13321:14331 14341:15351 15361:16381" s="48" customFormat="1" x14ac:dyDescent="0.2">
      <c r="A43" s="18"/>
      <c r="B43" s="16"/>
      <c r="C43" s="16"/>
      <c r="D43" s="16"/>
      <c r="E43" s="16"/>
      <c r="F43" s="16"/>
      <c r="G43" s="16"/>
      <c r="H43" s="16"/>
      <c r="I43" s="16"/>
      <c r="J43" s="16"/>
    </row>
    <row r="44" spans="1:1021 1031:2041 2051:3071 3081:4091 4101:5111 5121:6141 6151:7161 7171:8191 8201:9211 9221:10231 10241:11261 11271:12281 12291:13311 13321:14331 14341:15351 15361:16381" s="48" customFormat="1" x14ac:dyDescent="0.2">
      <c r="A44" s="18"/>
      <c r="B44" s="16"/>
      <c r="C44" s="16"/>
      <c r="D44" s="16"/>
      <c r="E44" s="16"/>
      <c r="F44" s="16"/>
      <c r="G44" s="16"/>
      <c r="H44" s="16"/>
      <c r="I44" s="16"/>
      <c r="J44" s="16"/>
    </row>
  </sheetData>
  <mergeCells count="9">
    <mergeCell ref="A41:J41"/>
    <mergeCell ref="A39:J39"/>
    <mergeCell ref="K1:M1"/>
    <mergeCell ref="A2:J2"/>
    <mergeCell ref="C3:D3"/>
    <mergeCell ref="E3:G4"/>
    <mergeCell ref="H3:I3"/>
    <mergeCell ref="J3:J4"/>
    <mergeCell ref="B3:B4"/>
  </mergeCells>
  <hyperlinks>
    <hyperlink ref="K1:M1" location="Innehåll!A1" display="Till innehållsförteckningen" xr:uid="{00000000-0004-0000-0700-000000000000}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FA41"/>
  <sheetViews>
    <sheetView zoomScaleNormal="100" workbookViewId="0">
      <pane ySplit="4" topLeftCell="A5" activePane="bottomLeft" state="frozen"/>
      <selection activeCell="M17" sqref="M17"/>
      <selection pane="bottomLeft" activeCell="M17" sqref="M17"/>
    </sheetView>
  </sheetViews>
  <sheetFormatPr defaultColWidth="9.140625" defaultRowHeight="12.75" x14ac:dyDescent="0.2"/>
  <cols>
    <col min="1" max="1" width="6.7109375" style="18" customWidth="1"/>
    <col min="2" max="4" width="8.7109375" style="16" customWidth="1"/>
    <col min="5" max="5" width="6.7109375" style="16" customWidth="1"/>
    <col min="6" max="6" width="2.7109375" style="16" customWidth="1"/>
    <col min="7" max="7" width="6.7109375" style="16" customWidth="1"/>
    <col min="8" max="9" width="8.7109375" style="16" customWidth="1"/>
    <col min="10" max="10" width="9.7109375" style="16" customWidth="1"/>
    <col min="11" max="16384" width="9.140625" style="15"/>
  </cols>
  <sheetData>
    <row r="1" spans="1:13" ht="30" customHeight="1" x14ac:dyDescent="0.2">
      <c r="K1" s="149" t="s">
        <v>26</v>
      </c>
      <c r="L1" s="150"/>
      <c r="M1" s="150"/>
    </row>
    <row r="2" spans="1:13" ht="45" customHeight="1" x14ac:dyDescent="0.2">
      <c r="A2" s="158" t="s">
        <v>56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3" ht="15" customHeight="1" x14ac:dyDescent="0.2">
      <c r="A3" s="20"/>
      <c r="B3" s="157" t="s">
        <v>8</v>
      </c>
      <c r="C3" s="154" t="s">
        <v>2</v>
      </c>
      <c r="D3" s="154"/>
      <c r="E3" s="157" t="s">
        <v>5</v>
      </c>
      <c r="F3" s="157"/>
      <c r="G3" s="157"/>
      <c r="H3" s="154" t="s">
        <v>3</v>
      </c>
      <c r="I3" s="154"/>
      <c r="J3" s="157" t="s">
        <v>9</v>
      </c>
    </row>
    <row r="4" spans="1:13" ht="30" customHeight="1" x14ac:dyDescent="0.2">
      <c r="A4" s="17"/>
      <c r="B4" s="156"/>
      <c r="C4" s="83" t="s">
        <v>0</v>
      </c>
      <c r="D4" s="83" t="s">
        <v>4</v>
      </c>
      <c r="E4" s="156"/>
      <c r="F4" s="156"/>
      <c r="G4" s="156"/>
      <c r="H4" s="83" t="s">
        <v>6</v>
      </c>
      <c r="I4" s="83" t="s">
        <v>7</v>
      </c>
      <c r="J4" s="156"/>
    </row>
    <row r="5" spans="1:13" ht="6" customHeight="1" x14ac:dyDescent="0.2">
      <c r="A5" s="15"/>
      <c r="B5" s="82"/>
      <c r="C5" s="82"/>
      <c r="D5" s="82"/>
      <c r="E5" s="82"/>
      <c r="F5" s="82"/>
      <c r="G5" s="82"/>
      <c r="H5" s="82"/>
      <c r="I5" s="82"/>
      <c r="J5" s="82"/>
    </row>
    <row r="6" spans="1:13" ht="12.75" customHeight="1" x14ac:dyDescent="0.2">
      <c r="A6" s="18">
        <v>1988</v>
      </c>
      <c r="B6" s="19">
        <v>21</v>
      </c>
      <c r="C6" s="19">
        <v>9</v>
      </c>
      <c r="D6" s="19">
        <v>43</v>
      </c>
      <c r="E6" s="19">
        <v>900</v>
      </c>
      <c r="F6" s="19" t="s">
        <v>1</v>
      </c>
      <c r="G6" s="19">
        <v>2500</v>
      </c>
      <c r="H6" s="19">
        <v>1689</v>
      </c>
      <c r="I6" s="19">
        <v>1700</v>
      </c>
      <c r="J6" s="53">
        <v>3215.8573853989815</v>
      </c>
    </row>
    <row r="7" spans="1:13" ht="12.75" customHeight="1" x14ac:dyDescent="0.2">
      <c r="A7" s="18">
        <v>1989</v>
      </c>
      <c r="B7" s="19">
        <v>42</v>
      </c>
      <c r="C7" s="19">
        <v>17</v>
      </c>
      <c r="D7" s="19">
        <v>40</v>
      </c>
      <c r="E7" s="19">
        <v>1000</v>
      </c>
      <c r="F7" s="19" t="s">
        <v>1</v>
      </c>
      <c r="G7" s="19">
        <v>2800</v>
      </c>
      <c r="H7" s="19">
        <v>1981</v>
      </c>
      <c r="I7" s="19">
        <v>2000</v>
      </c>
      <c r="J7" s="53">
        <v>3554.4449170565713</v>
      </c>
    </row>
    <row r="8" spans="1:13" ht="12.75" customHeight="1" x14ac:dyDescent="0.2">
      <c r="A8" s="18">
        <v>1990</v>
      </c>
      <c r="B8" s="19">
        <v>40</v>
      </c>
      <c r="C8" s="19">
        <v>20</v>
      </c>
      <c r="D8" s="19">
        <v>50</v>
      </c>
      <c r="E8" s="19">
        <v>1000</v>
      </c>
      <c r="F8" s="19" t="s">
        <v>1</v>
      </c>
      <c r="G8" s="19">
        <v>3000</v>
      </c>
      <c r="H8" s="19">
        <v>2010</v>
      </c>
      <c r="I8" s="19">
        <v>2000</v>
      </c>
      <c r="J8" s="53">
        <v>3220.5414779843913</v>
      </c>
    </row>
    <row r="9" spans="1:13" ht="12.75" customHeight="1" x14ac:dyDescent="0.2">
      <c r="A9" s="18">
        <v>1991</v>
      </c>
      <c r="B9" s="19">
        <v>35</v>
      </c>
      <c r="C9" s="19">
        <v>17</v>
      </c>
      <c r="D9" s="19">
        <v>49</v>
      </c>
      <c r="E9" s="19">
        <v>250</v>
      </c>
      <c r="F9" s="19" t="s">
        <v>1</v>
      </c>
      <c r="G9" s="19">
        <v>2500</v>
      </c>
      <c r="H9" s="19">
        <v>1862</v>
      </c>
      <c r="I9" s="19">
        <v>2000</v>
      </c>
      <c r="J9" s="53">
        <v>2942.6886169557174</v>
      </c>
    </row>
    <row r="10" spans="1:13" ht="12.75" customHeight="1" x14ac:dyDescent="0.2">
      <c r="A10" s="18">
        <v>1992</v>
      </c>
      <c r="B10" s="19">
        <v>39</v>
      </c>
      <c r="C10" s="19">
        <v>20</v>
      </c>
      <c r="D10" s="19">
        <v>51</v>
      </c>
      <c r="E10" s="19">
        <v>450</v>
      </c>
      <c r="F10" s="19" t="s">
        <v>1</v>
      </c>
      <c r="G10" s="19">
        <v>3000</v>
      </c>
      <c r="H10" s="19">
        <v>1782</v>
      </c>
      <c r="I10" s="19">
        <v>1875</v>
      </c>
      <c r="J10" s="53">
        <v>2694.7179465130275</v>
      </c>
    </row>
    <row r="11" spans="1:13" ht="12.75" customHeight="1" x14ac:dyDescent="0.2">
      <c r="A11" s="18">
        <v>1993</v>
      </c>
      <c r="B11" s="19">
        <v>41</v>
      </c>
      <c r="C11" s="19">
        <v>19</v>
      </c>
      <c r="D11" s="19">
        <v>46</v>
      </c>
      <c r="E11" s="19">
        <v>900</v>
      </c>
      <c r="F11" s="19" t="s">
        <v>1</v>
      </c>
      <c r="G11" s="19">
        <v>2500</v>
      </c>
      <c r="H11" s="19">
        <v>1653</v>
      </c>
      <c r="I11" s="19">
        <v>1500</v>
      </c>
      <c r="J11" s="19">
        <v>2058.5047419632961</v>
      </c>
    </row>
    <row r="12" spans="1:13" ht="12.75" customHeight="1" x14ac:dyDescent="0.2">
      <c r="A12" s="18">
        <v>1994</v>
      </c>
      <c r="B12" s="19">
        <v>36</v>
      </c>
      <c r="C12" s="19">
        <v>14</v>
      </c>
      <c r="D12" s="19">
        <v>39</v>
      </c>
      <c r="E12" s="19">
        <v>800</v>
      </c>
      <c r="F12" s="19" t="s">
        <v>1</v>
      </c>
      <c r="G12" s="19">
        <v>4500</v>
      </c>
      <c r="H12" s="19">
        <v>2032</v>
      </c>
      <c r="I12" s="19">
        <v>1750</v>
      </c>
      <c r="J12" s="19">
        <v>2350.8218462404047</v>
      </c>
    </row>
    <row r="13" spans="1:13" ht="12.75" customHeight="1" x14ac:dyDescent="0.2">
      <c r="A13" s="18">
        <v>1995</v>
      </c>
      <c r="B13" s="19">
        <v>39</v>
      </c>
      <c r="C13" s="19">
        <v>17</v>
      </c>
      <c r="D13" s="19">
        <v>44</v>
      </c>
      <c r="E13" s="19">
        <v>800</v>
      </c>
      <c r="F13" s="19" t="s">
        <v>1</v>
      </c>
      <c r="G13" s="19">
        <v>4500</v>
      </c>
      <c r="H13" s="19">
        <v>1997</v>
      </c>
      <c r="I13" s="19">
        <v>2000</v>
      </c>
      <c r="J13" s="19">
        <v>2622.2640621322662</v>
      </c>
    </row>
    <row r="14" spans="1:13" ht="12.75" customHeight="1" x14ac:dyDescent="0.2">
      <c r="A14" s="18">
        <v>1996</v>
      </c>
      <c r="B14" s="19">
        <v>35</v>
      </c>
      <c r="C14" s="19">
        <v>17</v>
      </c>
      <c r="D14" s="19">
        <v>49</v>
      </c>
      <c r="E14" s="19">
        <v>350</v>
      </c>
      <c r="F14" s="19" t="s">
        <v>1</v>
      </c>
      <c r="G14" s="19">
        <v>3750</v>
      </c>
      <c r="H14" s="19">
        <v>1420</v>
      </c>
      <c r="I14" s="19">
        <v>1350</v>
      </c>
      <c r="J14" s="19">
        <v>1760.6359734685914</v>
      </c>
    </row>
    <row r="15" spans="1:13" ht="12.75" customHeight="1" x14ac:dyDescent="0.2">
      <c r="A15" s="18">
        <v>1997</v>
      </c>
      <c r="B15" s="19">
        <v>30</v>
      </c>
      <c r="C15" s="19">
        <v>12</v>
      </c>
      <c r="D15" s="19">
        <v>40</v>
      </c>
      <c r="E15" s="19">
        <v>300</v>
      </c>
      <c r="F15" s="19" t="s">
        <v>1</v>
      </c>
      <c r="G15" s="19">
        <v>4800</v>
      </c>
      <c r="H15" s="19">
        <v>1720</v>
      </c>
      <c r="I15" s="19">
        <v>1250</v>
      </c>
      <c r="J15" s="19">
        <v>1619.5395170355439</v>
      </c>
    </row>
    <row r="16" spans="1:13" ht="12.75" customHeight="1" x14ac:dyDescent="0.2">
      <c r="A16" s="18">
        <v>1998</v>
      </c>
      <c r="B16" s="19">
        <v>35</v>
      </c>
      <c r="C16" s="19">
        <v>14</v>
      </c>
      <c r="D16" s="19">
        <v>40</v>
      </c>
      <c r="E16" s="19">
        <v>550</v>
      </c>
      <c r="F16" s="19" t="s">
        <v>1</v>
      </c>
      <c r="G16" s="19">
        <v>4000</v>
      </c>
      <c r="H16" s="19">
        <v>1521</v>
      </c>
      <c r="I16" s="19">
        <v>1375</v>
      </c>
      <c r="J16" s="19">
        <v>1786.2708900116595</v>
      </c>
    </row>
    <row r="17" spans="1:10" ht="12.75" customHeight="1" x14ac:dyDescent="0.2">
      <c r="A17" s="18">
        <v>1999</v>
      </c>
      <c r="B17" s="19">
        <v>32</v>
      </c>
      <c r="C17" s="19">
        <v>6</v>
      </c>
      <c r="D17" s="19">
        <v>19</v>
      </c>
      <c r="E17" s="19">
        <v>1000</v>
      </c>
      <c r="F17" s="19" t="s">
        <v>1</v>
      </c>
      <c r="G17" s="19">
        <v>2500</v>
      </c>
      <c r="H17" s="19">
        <v>1708</v>
      </c>
      <c r="I17" s="19">
        <v>1825</v>
      </c>
      <c r="J17" s="19">
        <v>2359.9539634028397</v>
      </c>
    </row>
    <row r="18" spans="1:10" ht="12.75" customHeight="1" x14ac:dyDescent="0.2">
      <c r="A18" s="18">
        <v>2000</v>
      </c>
      <c r="B18" s="19">
        <v>21</v>
      </c>
      <c r="C18" s="19">
        <v>13</v>
      </c>
      <c r="D18" s="19">
        <v>62</v>
      </c>
      <c r="E18" s="19">
        <v>300</v>
      </c>
      <c r="F18" s="19" t="s">
        <v>1</v>
      </c>
      <c r="G18" s="19">
        <v>3000</v>
      </c>
      <c r="H18" s="19">
        <v>1331</v>
      </c>
      <c r="I18" s="19">
        <v>1000</v>
      </c>
      <c r="J18" s="19">
        <v>1281.6226371688201</v>
      </c>
    </row>
    <row r="19" spans="1:10" ht="12.75" customHeight="1" x14ac:dyDescent="0.2">
      <c r="A19" s="18">
        <v>2001</v>
      </c>
      <c r="B19" s="19">
        <v>42</v>
      </c>
      <c r="C19" s="19">
        <v>28</v>
      </c>
      <c r="D19" s="19">
        <v>67</v>
      </c>
      <c r="E19" s="19">
        <v>800</v>
      </c>
      <c r="F19" s="19" t="s">
        <v>1</v>
      </c>
      <c r="G19" s="19">
        <v>3000</v>
      </c>
      <c r="H19" s="19">
        <v>1314</v>
      </c>
      <c r="I19" s="19">
        <v>1000</v>
      </c>
      <c r="J19" s="19">
        <v>1251.4882623834662</v>
      </c>
    </row>
    <row r="20" spans="1:10" ht="12.75" customHeight="1" x14ac:dyDescent="0.2">
      <c r="A20" s="18">
        <v>2002</v>
      </c>
      <c r="B20" s="19">
        <v>39</v>
      </c>
      <c r="C20" s="19">
        <v>28</v>
      </c>
      <c r="D20" s="19">
        <v>72</v>
      </c>
      <c r="E20" s="19">
        <v>600</v>
      </c>
      <c r="F20" s="19" t="s">
        <v>1</v>
      </c>
      <c r="G20" s="19">
        <v>3500</v>
      </c>
      <c r="H20" s="19">
        <v>1473</v>
      </c>
      <c r="I20" s="19">
        <v>1000</v>
      </c>
      <c r="J20" s="19">
        <v>1225.0687190764156</v>
      </c>
    </row>
    <row r="21" spans="1:10" ht="12.75" customHeight="1" x14ac:dyDescent="0.2">
      <c r="A21" s="18">
        <v>2003</v>
      </c>
      <c r="B21" s="19">
        <v>42</v>
      </c>
      <c r="C21" s="19">
        <v>26</v>
      </c>
      <c r="D21" s="19">
        <v>62</v>
      </c>
      <c r="E21" s="19">
        <v>600</v>
      </c>
      <c r="F21" s="19" t="s">
        <v>1</v>
      </c>
      <c r="G21" s="19">
        <v>2500</v>
      </c>
      <c r="H21" s="19">
        <v>1310</v>
      </c>
      <c r="I21" s="19">
        <v>1100</v>
      </c>
      <c r="J21" s="19">
        <v>1322.0883822947753</v>
      </c>
    </row>
    <row r="22" spans="1:10" ht="12.75" customHeight="1" x14ac:dyDescent="0.2">
      <c r="A22" s="18">
        <v>2004</v>
      </c>
      <c r="B22" s="19">
        <v>42</v>
      </c>
      <c r="C22" s="19">
        <v>23</v>
      </c>
      <c r="D22" s="19">
        <v>55</v>
      </c>
      <c r="E22" s="19">
        <v>600</v>
      </c>
      <c r="F22" s="19" t="s">
        <v>1</v>
      </c>
      <c r="G22" s="19">
        <v>2500</v>
      </c>
      <c r="H22" s="19">
        <v>1322</v>
      </c>
      <c r="I22" s="19">
        <v>1000</v>
      </c>
      <c r="J22" s="19">
        <v>1197.4636383176901</v>
      </c>
    </row>
    <row r="23" spans="1:10" ht="12.75" customHeight="1" x14ac:dyDescent="0.2">
      <c r="A23" s="18">
        <v>2005</v>
      </c>
      <c r="B23" s="19">
        <v>42</v>
      </c>
      <c r="C23" s="19">
        <v>22</v>
      </c>
      <c r="D23" s="19">
        <v>52</v>
      </c>
      <c r="E23" s="19">
        <v>700</v>
      </c>
      <c r="F23" s="19" t="s">
        <v>1</v>
      </c>
      <c r="G23" s="19">
        <v>2500</v>
      </c>
      <c r="H23" s="19">
        <v>1327</v>
      </c>
      <c r="I23" s="19">
        <v>1200</v>
      </c>
      <c r="J23" s="19">
        <v>1430.4482721728896</v>
      </c>
    </row>
    <row r="24" spans="1:10" ht="12.75" customHeight="1" x14ac:dyDescent="0.2">
      <c r="A24" s="18">
        <v>2006</v>
      </c>
      <c r="B24" s="19">
        <v>42</v>
      </c>
      <c r="C24" s="19">
        <v>24</v>
      </c>
      <c r="D24" s="19">
        <v>57</v>
      </c>
      <c r="E24" s="19">
        <v>300</v>
      </c>
      <c r="F24" s="19" t="s">
        <v>1</v>
      </c>
      <c r="G24" s="19">
        <v>2000</v>
      </c>
      <c r="H24" s="19">
        <v>1021</v>
      </c>
      <c r="I24" s="19">
        <v>1000</v>
      </c>
      <c r="J24" s="19">
        <v>1176.0607979734009</v>
      </c>
    </row>
    <row r="25" spans="1:10" ht="12.75" customHeight="1" x14ac:dyDescent="0.2">
      <c r="A25" s="18">
        <v>2007</v>
      </c>
      <c r="B25" s="19">
        <v>40</v>
      </c>
      <c r="C25" s="19">
        <v>19</v>
      </c>
      <c r="D25" s="19">
        <v>48</v>
      </c>
      <c r="E25" s="19">
        <v>500</v>
      </c>
      <c r="F25" s="19" t="s">
        <v>1</v>
      </c>
      <c r="G25" s="19">
        <v>3000</v>
      </c>
      <c r="H25" s="19">
        <v>1097</v>
      </c>
      <c r="I25" s="19">
        <v>1000</v>
      </c>
      <c r="J25" s="19">
        <v>1150.5972255688273</v>
      </c>
    </row>
    <row r="26" spans="1:10" ht="12.75" customHeight="1" x14ac:dyDescent="0.2">
      <c r="A26" s="18">
        <v>2008</v>
      </c>
      <c r="B26" s="19">
        <v>42</v>
      </c>
      <c r="C26" s="19">
        <v>18</v>
      </c>
      <c r="D26" s="19">
        <v>43</v>
      </c>
      <c r="E26" s="19">
        <v>500</v>
      </c>
      <c r="F26" s="19" t="s">
        <v>1</v>
      </c>
      <c r="G26" s="19">
        <v>2500</v>
      </c>
      <c r="H26" s="19">
        <v>1252</v>
      </c>
      <c r="I26" s="19">
        <v>1000</v>
      </c>
      <c r="J26" s="19">
        <v>1112.3460898502494</v>
      </c>
    </row>
    <row r="27" spans="1:10" ht="12.75" customHeight="1" x14ac:dyDescent="0.2">
      <c r="A27" s="18">
        <v>2009</v>
      </c>
      <c r="B27" s="19">
        <v>42</v>
      </c>
      <c r="C27" s="19">
        <v>24</v>
      </c>
      <c r="D27" s="19">
        <v>57</v>
      </c>
      <c r="E27" s="19">
        <v>500</v>
      </c>
      <c r="F27" s="19" t="s">
        <v>1</v>
      </c>
      <c r="G27" s="19">
        <v>3000</v>
      </c>
      <c r="H27" s="19">
        <v>1436</v>
      </c>
      <c r="I27" s="19">
        <v>1100</v>
      </c>
      <c r="J27" s="19">
        <v>1229.677937192736</v>
      </c>
    </row>
    <row r="28" spans="1:10" ht="12.75" customHeight="1" x14ac:dyDescent="0.2">
      <c r="A28" s="18">
        <v>2010</v>
      </c>
      <c r="B28" s="19">
        <v>41</v>
      </c>
      <c r="C28" s="19">
        <v>18</v>
      </c>
      <c r="D28" s="19">
        <v>43.902439024390247</v>
      </c>
      <c r="E28" s="19">
        <v>500</v>
      </c>
      <c r="F28" s="19" t="s">
        <v>1</v>
      </c>
      <c r="G28" s="19">
        <v>3000</v>
      </c>
      <c r="H28" s="19">
        <v>1528</v>
      </c>
      <c r="I28" s="19">
        <v>1100</v>
      </c>
      <c r="J28" s="19">
        <v>1215.6114655998942</v>
      </c>
    </row>
    <row r="29" spans="1:10" ht="12.75" customHeight="1" x14ac:dyDescent="0.2">
      <c r="A29" s="18">
        <v>2011</v>
      </c>
      <c r="B29" s="19">
        <v>42</v>
      </c>
      <c r="C29" s="19">
        <v>12</v>
      </c>
      <c r="D29" s="19">
        <v>29</v>
      </c>
      <c r="E29" s="19">
        <v>600</v>
      </c>
      <c r="F29" s="19" t="s">
        <v>1</v>
      </c>
      <c r="G29" s="19">
        <v>3500</v>
      </c>
      <c r="H29" s="19">
        <v>1292</v>
      </c>
      <c r="I29" s="19">
        <v>1000</v>
      </c>
      <c r="J29" s="19">
        <v>1073.3070031788845</v>
      </c>
    </row>
    <row r="30" spans="1:10" ht="12.75" customHeight="1" x14ac:dyDescent="0.2">
      <c r="A30" s="18">
        <v>2012</v>
      </c>
      <c r="B30" s="19">
        <v>42</v>
      </c>
      <c r="C30" s="19">
        <v>12</v>
      </c>
      <c r="D30" s="19">
        <v>28.571428571428569</v>
      </c>
      <c r="E30" s="19">
        <v>800</v>
      </c>
      <c r="F30" s="19" t="s">
        <v>1</v>
      </c>
      <c r="G30" s="19">
        <v>2500</v>
      </c>
      <c r="H30" s="19">
        <v>1579.17</v>
      </c>
      <c r="I30" s="19">
        <v>1100</v>
      </c>
      <c r="J30" s="19">
        <v>1170.2291534054741</v>
      </c>
    </row>
    <row r="31" spans="1:10" ht="12.75" customHeight="1" x14ac:dyDescent="0.2">
      <c r="A31" s="18">
        <v>2013</v>
      </c>
      <c r="B31" s="19">
        <v>42</v>
      </c>
      <c r="C31" s="19">
        <v>9</v>
      </c>
      <c r="D31" s="19">
        <v>21</v>
      </c>
      <c r="E31" s="19">
        <v>700</v>
      </c>
      <c r="F31" s="19" t="s">
        <v>1</v>
      </c>
      <c r="G31" s="19">
        <v>2500</v>
      </c>
      <c r="H31" s="19">
        <v>1366.67</v>
      </c>
      <c r="I31" s="19">
        <v>1200</v>
      </c>
      <c r="J31" s="19">
        <v>1277.182703941922</v>
      </c>
    </row>
    <row r="32" spans="1:10" ht="12.75" customHeight="1" x14ac:dyDescent="0.2">
      <c r="A32" s="18">
        <v>2014</v>
      </c>
      <c r="B32" s="19">
        <v>41</v>
      </c>
      <c r="C32" s="19">
        <v>10</v>
      </c>
      <c r="D32" s="19">
        <v>24.390243902439025</v>
      </c>
      <c r="E32" s="19">
        <v>700</v>
      </c>
      <c r="F32" s="19" t="s">
        <v>1</v>
      </c>
      <c r="G32" s="19">
        <v>1500</v>
      </c>
      <c r="H32" s="19">
        <v>1085</v>
      </c>
      <c r="I32" s="19">
        <v>1100</v>
      </c>
      <c r="J32" s="19">
        <v>1172.8795176879644</v>
      </c>
    </row>
    <row r="33" spans="1:1021 1031:2041 2051:3071 3081:4091 4101:5111 5121:6141 6151:7161 7171:8191 8201:9211 9221:10231 10241:11261 11271:12281 12291:13311 13321:14331 14341:15351 15361:16381" ht="12.75" customHeight="1" x14ac:dyDescent="0.2">
      <c r="A33" s="18">
        <v>2015</v>
      </c>
      <c r="B33" s="19">
        <v>47</v>
      </c>
      <c r="C33" s="19">
        <v>15</v>
      </c>
      <c r="D33" s="19">
        <v>32</v>
      </c>
      <c r="E33" s="19">
        <v>800</v>
      </c>
      <c r="F33" s="19" t="s">
        <v>1</v>
      </c>
      <c r="G33" s="19">
        <v>2000</v>
      </c>
      <c r="H33" s="19">
        <v>1263</v>
      </c>
      <c r="I33" s="19">
        <v>1150</v>
      </c>
      <c r="J33" s="19">
        <v>1226.7400670177117</v>
      </c>
    </row>
    <row r="34" spans="1:1021 1031:2041 2051:3071 3081:4091 4101:5111 5121:6141 6151:7161 7171:8191 8201:9211 9221:10231 10241:11261 11271:12281 12291:13311 13321:14331 14341:15351 15361:16381" ht="12.75" customHeight="1" x14ac:dyDescent="0.2">
      <c r="A34" s="18">
        <v>2016</v>
      </c>
      <c r="B34" s="19">
        <v>49</v>
      </c>
      <c r="C34" s="58">
        <v>15</v>
      </c>
      <c r="D34" s="26">
        <v>30.612244897959183</v>
      </c>
      <c r="E34" s="19">
        <v>492</v>
      </c>
      <c r="F34" s="19" t="s">
        <v>1</v>
      </c>
      <c r="G34" s="19">
        <v>2800</v>
      </c>
      <c r="H34" s="19">
        <v>1217.8</v>
      </c>
      <c r="I34" s="19">
        <v>1000</v>
      </c>
      <c r="J34" s="19">
        <v>1056.347375406883</v>
      </c>
    </row>
    <row r="35" spans="1:1021 1031:2041 2051:3071 3081:4091 4101:5111 5121:6141 6151:7161 7171:8191 8201:9211 9221:10231 10241:11261 11271:12281 12291:13311 13321:14331 14341:15351 15361:16381" ht="12.75" customHeight="1" x14ac:dyDescent="0.2">
      <c r="A35" s="52">
        <v>2017</v>
      </c>
      <c r="B35" s="53">
        <v>54</v>
      </c>
      <c r="C35" s="58">
        <v>16</v>
      </c>
      <c r="D35" s="26">
        <v>30</v>
      </c>
      <c r="E35" s="53">
        <v>300</v>
      </c>
      <c r="F35" s="53" t="s">
        <v>1</v>
      </c>
      <c r="G35" s="53">
        <v>1500</v>
      </c>
      <c r="H35" s="53">
        <v>852.44</v>
      </c>
      <c r="I35" s="53">
        <v>821.5</v>
      </c>
      <c r="J35" s="53">
        <v>852.4870075440067</v>
      </c>
    </row>
    <row r="36" spans="1:1021 1031:2041 2051:3071 3081:4091 4101:5111 5121:6141 6151:7161 7171:8191 8201:9211 9221:10231 10241:11261 11271:12281 12291:13311 13321:14331 14341:15351 15361:16381" ht="12.75" customHeight="1" x14ac:dyDescent="0.2">
      <c r="A36" s="52">
        <v>2018</v>
      </c>
      <c r="B36" s="53">
        <v>53</v>
      </c>
      <c r="C36" s="58">
        <v>20</v>
      </c>
      <c r="D36" s="26">
        <v>38</v>
      </c>
      <c r="E36" s="53">
        <v>500</v>
      </c>
      <c r="F36" s="53" t="s">
        <v>1</v>
      </c>
      <c r="G36" s="53">
        <v>1500</v>
      </c>
      <c r="H36" s="53">
        <v>896.25</v>
      </c>
      <c r="I36" s="53">
        <v>825</v>
      </c>
      <c r="J36" s="53">
        <v>839.72137637028015</v>
      </c>
    </row>
    <row r="37" spans="1:1021 1031:2041 2051:3071 3081:4091 4101:5111 5121:6141 6151:7161 7171:8191 8201:9211 9221:10231 10241:11261 11271:12281 12291:13311 13321:14331 14341:15351 15361:16381" ht="12.75" customHeight="1" x14ac:dyDescent="0.2">
      <c r="A37" s="52">
        <v>2019</v>
      </c>
      <c r="B37" s="53">
        <v>49</v>
      </c>
      <c r="C37" s="58">
        <v>21</v>
      </c>
      <c r="D37" s="26">
        <v>43</v>
      </c>
      <c r="E37" s="53">
        <v>300</v>
      </c>
      <c r="F37" s="53" t="s">
        <v>1</v>
      </c>
      <c r="G37" s="53">
        <v>1500</v>
      </c>
      <c r="H37" s="53">
        <v>806</v>
      </c>
      <c r="I37" s="53">
        <v>800</v>
      </c>
      <c r="J37" s="53">
        <v>800</v>
      </c>
    </row>
    <row r="38" spans="1:1021 1031:2041 2051:3071 3081:4091 4101:5111 5121:6141 6151:7161 7171:8191 8201:9211 9221:10231 10241:11261 11271:12281 12291:13311 13321:14331 14341:15351 15361:16381" ht="6" customHeight="1" x14ac:dyDescent="0.2">
      <c r="A38" s="42"/>
      <c r="B38" s="84"/>
      <c r="C38" s="84"/>
      <c r="D38" s="84"/>
      <c r="E38" s="84"/>
      <c r="F38" s="84"/>
      <c r="G38" s="84"/>
      <c r="H38" s="84"/>
      <c r="I38" s="84"/>
      <c r="J38" s="84"/>
    </row>
    <row r="39" spans="1:1021 1031:2041 2051:3071 3081:4091 4101:5111 5121:6141 6151:7161 7171:8191 8201:9211 9221:10231 10241:11261 11271:12281 12291:13311 13321:14331 14341:15351 15361:16381" s="48" customFormat="1" ht="15" customHeight="1" x14ac:dyDescent="0.2">
      <c r="A39" s="152" t="s">
        <v>24</v>
      </c>
      <c r="B39" s="153"/>
      <c r="C39" s="153"/>
      <c r="D39" s="153"/>
      <c r="E39" s="153"/>
      <c r="F39" s="153"/>
      <c r="G39" s="153"/>
      <c r="H39" s="153"/>
      <c r="I39" s="153"/>
      <c r="J39" s="153"/>
    </row>
    <row r="40" spans="1:1021 1031:2041 2051:3071 3081:4091 4101:5111 5121:6141 6151:7161 7171:8191 8201:9211 9221:10231 10241:11261 11271:12281 12291:13311 13321:14331 14341:15351 15361:16381" s="48" customFormat="1" ht="6" customHeight="1" x14ac:dyDescent="0.2">
      <c r="A40" s="18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021 1031:2041 2051:3071 3081:4091 4101:5111 5121:6141 6151:7161 7171:8191 8201:9211 9221:10231 10241:11261 11271:12281 12291:13311 13321:14331 14341:15351 15361:16381" s="48" customFormat="1" ht="30" customHeight="1" x14ac:dyDescent="0.2">
      <c r="A41" s="160" t="s">
        <v>25</v>
      </c>
      <c r="B41" s="160"/>
      <c r="C41" s="160"/>
      <c r="D41" s="160"/>
      <c r="E41" s="160"/>
      <c r="F41" s="160"/>
      <c r="G41" s="160"/>
      <c r="H41" s="160"/>
      <c r="I41" s="160"/>
      <c r="J41" s="160"/>
      <c r="K41" s="47"/>
      <c r="U41" s="47"/>
      <c r="AE41" s="47"/>
      <c r="AO41" s="47"/>
      <c r="AY41" s="47"/>
      <c r="BI41" s="47"/>
      <c r="BS41" s="47"/>
      <c r="CC41" s="47"/>
      <c r="CM41" s="47"/>
      <c r="CW41" s="47"/>
      <c r="DG41" s="47"/>
      <c r="DQ41" s="47"/>
      <c r="EA41" s="47"/>
      <c r="EK41" s="47"/>
      <c r="EU41" s="47"/>
      <c r="FE41" s="47"/>
      <c r="FO41" s="47"/>
      <c r="FY41" s="47"/>
      <c r="GI41" s="47"/>
      <c r="GS41" s="47"/>
      <c r="HC41" s="47"/>
      <c r="HM41" s="47"/>
      <c r="HW41" s="47"/>
      <c r="IG41" s="47"/>
      <c r="IQ41" s="47"/>
      <c r="JA41" s="47"/>
      <c r="JK41" s="47"/>
      <c r="JU41" s="47"/>
      <c r="KE41" s="47"/>
      <c r="KO41" s="47"/>
      <c r="KY41" s="47"/>
      <c r="LI41" s="47"/>
      <c r="LS41" s="47"/>
      <c r="MC41" s="47"/>
      <c r="MM41" s="47"/>
      <c r="MW41" s="47"/>
      <c r="NG41" s="47"/>
      <c r="NQ41" s="47"/>
      <c r="OA41" s="47"/>
      <c r="OK41" s="47"/>
      <c r="OU41" s="47"/>
      <c r="PE41" s="47"/>
      <c r="PO41" s="47"/>
      <c r="PY41" s="47"/>
      <c r="QI41" s="47"/>
      <c r="QS41" s="47"/>
      <c r="RC41" s="47"/>
      <c r="RM41" s="47"/>
      <c r="RW41" s="47"/>
      <c r="SG41" s="47"/>
      <c r="SQ41" s="47"/>
      <c r="TA41" s="47"/>
      <c r="TK41" s="47"/>
      <c r="TU41" s="47"/>
      <c r="UE41" s="47"/>
      <c r="UO41" s="47"/>
      <c r="UY41" s="47"/>
      <c r="VI41" s="47"/>
      <c r="VS41" s="47"/>
      <c r="WC41" s="47"/>
      <c r="WM41" s="47"/>
      <c r="WW41" s="47"/>
      <c r="XG41" s="47"/>
      <c r="XQ41" s="47"/>
      <c r="YA41" s="47"/>
      <c r="YK41" s="47"/>
      <c r="YU41" s="47"/>
      <c r="ZE41" s="47"/>
      <c r="ZO41" s="47"/>
      <c r="ZY41" s="47"/>
      <c r="AAI41" s="47"/>
      <c r="AAS41" s="47"/>
      <c r="ABC41" s="47"/>
      <c r="ABM41" s="47"/>
      <c r="ABW41" s="47"/>
      <c r="ACG41" s="47"/>
      <c r="ACQ41" s="47"/>
      <c r="ADA41" s="47"/>
      <c r="ADK41" s="47"/>
      <c r="ADU41" s="47"/>
      <c r="AEE41" s="47"/>
      <c r="AEO41" s="47"/>
      <c r="AEY41" s="47"/>
      <c r="AFI41" s="47"/>
      <c r="AFS41" s="47"/>
      <c r="AGC41" s="47"/>
      <c r="AGM41" s="47"/>
      <c r="AGW41" s="47"/>
      <c r="AHG41" s="47"/>
      <c r="AHQ41" s="47"/>
      <c r="AIA41" s="47"/>
      <c r="AIK41" s="47"/>
      <c r="AIU41" s="47"/>
      <c r="AJE41" s="47"/>
      <c r="AJO41" s="47"/>
      <c r="AJY41" s="47"/>
      <c r="AKI41" s="47"/>
      <c r="AKS41" s="47"/>
      <c r="ALC41" s="47"/>
      <c r="ALM41" s="47"/>
      <c r="ALW41" s="47"/>
      <c r="AMG41" s="47"/>
      <c r="AMQ41" s="47"/>
      <c r="ANA41" s="47"/>
      <c r="ANK41" s="47"/>
      <c r="ANU41" s="47"/>
      <c r="AOE41" s="47"/>
      <c r="AOO41" s="47"/>
      <c r="AOY41" s="47"/>
      <c r="API41" s="47"/>
      <c r="APS41" s="47"/>
      <c r="AQC41" s="47"/>
      <c r="AQM41" s="47"/>
      <c r="AQW41" s="47"/>
      <c r="ARG41" s="47"/>
      <c r="ARQ41" s="47"/>
      <c r="ASA41" s="47"/>
      <c r="ASK41" s="47"/>
      <c r="ASU41" s="47"/>
      <c r="ATE41" s="47"/>
      <c r="ATO41" s="47"/>
      <c r="ATY41" s="47"/>
      <c r="AUI41" s="47"/>
      <c r="AUS41" s="47"/>
      <c r="AVC41" s="47"/>
      <c r="AVM41" s="47"/>
      <c r="AVW41" s="47"/>
      <c r="AWG41" s="47"/>
      <c r="AWQ41" s="47"/>
      <c r="AXA41" s="47"/>
      <c r="AXK41" s="47"/>
      <c r="AXU41" s="47"/>
      <c r="AYE41" s="47"/>
      <c r="AYO41" s="47"/>
      <c r="AYY41" s="47"/>
      <c r="AZI41" s="47"/>
      <c r="AZS41" s="47"/>
      <c r="BAC41" s="47"/>
      <c r="BAM41" s="47"/>
      <c r="BAW41" s="47"/>
      <c r="BBG41" s="47"/>
      <c r="BBQ41" s="47"/>
      <c r="BCA41" s="47"/>
      <c r="BCK41" s="47"/>
      <c r="BCU41" s="47"/>
      <c r="BDE41" s="47"/>
      <c r="BDO41" s="47"/>
      <c r="BDY41" s="47"/>
      <c r="BEI41" s="47"/>
      <c r="BES41" s="47"/>
      <c r="BFC41" s="47"/>
      <c r="BFM41" s="47"/>
      <c r="BFW41" s="47"/>
      <c r="BGG41" s="47"/>
      <c r="BGQ41" s="47"/>
      <c r="BHA41" s="47"/>
      <c r="BHK41" s="47"/>
      <c r="BHU41" s="47"/>
      <c r="BIE41" s="47"/>
      <c r="BIO41" s="47"/>
      <c r="BIY41" s="47"/>
      <c r="BJI41" s="47"/>
      <c r="BJS41" s="47"/>
      <c r="BKC41" s="47"/>
      <c r="BKM41" s="47"/>
      <c r="BKW41" s="47"/>
      <c r="BLG41" s="47"/>
      <c r="BLQ41" s="47"/>
      <c r="BMA41" s="47"/>
      <c r="BMK41" s="47"/>
      <c r="BMU41" s="47"/>
      <c r="BNE41" s="47"/>
      <c r="BNO41" s="47"/>
      <c r="BNY41" s="47"/>
      <c r="BOI41" s="47"/>
      <c r="BOS41" s="47"/>
      <c r="BPC41" s="47"/>
      <c r="BPM41" s="47"/>
      <c r="BPW41" s="47"/>
      <c r="BQG41" s="47"/>
      <c r="BQQ41" s="47"/>
      <c r="BRA41" s="47"/>
      <c r="BRK41" s="47"/>
      <c r="BRU41" s="47"/>
      <c r="BSE41" s="47"/>
      <c r="BSO41" s="47"/>
      <c r="BSY41" s="47"/>
      <c r="BTI41" s="47"/>
      <c r="BTS41" s="47"/>
      <c r="BUC41" s="47"/>
      <c r="BUM41" s="47"/>
      <c r="BUW41" s="47"/>
      <c r="BVG41" s="47"/>
      <c r="BVQ41" s="47"/>
      <c r="BWA41" s="47"/>
      <c r="BWK41" s="47"/>
      <c r="BWU41" s="47"/>
      <c r="BXE41" s="47"/>
      <c r="BXO41" s="47"/>
      <c r="BXY41" s="47"/>
      <c r="BYI41" s="47"/>
      <c r="BYS41" s="47"/>
      <c r="BZC41" s="47"/>
      <c r="BZM41" s="47"/>
      <c r="BZW41" s="47"/>
      <c r="CAG41" s="47"/>
      <c r="CAQ41" s="47"/>
      <c r="CBA41" s="47"/>
      <c r="CBK41" s="47"/>
      <c r="CBU41" s="47"/>
      <c r="CCE41" s="47"/>
      <c r="CCO41" s="47"/>
      <c r="CCY41" s="47"/>
      <c r="CDI41" s="47"/>
      <c r="CDS41" s="47"/>
      <c r="CEC41" s="47"/>
      <c r="CEM41" s="47"/>
      <c r="CEW41" s="47"/>
      <c r="CFG41" s="47"/>
      <c r="CFQ41" s="47"/>
      <c r="CGA41" s="47"/>
      <c r="CGK41" s="47"/>
      <c r="CGU41" s="47"/>
      <c r="CHE41" s="47"/>
      <c r="CHO41" s="47"/>
      <c r="CHY41" s="47"/>
      <c r="CII41" s="47"/>
      <c r="CIS41" s="47"/>
      <c r="CJC41" s="47"/>
      <c r="CJM41" s="47"/>
      <c r="CJW41" s="47"/>
      <c r="CKG41" s="47"/>
      <c r="CKQ41" s="47"/>
      <c r="CLA41" s="47"/>
      <c r="CLK41" s="47"/>
      <c r="CLU41" s="47"/>
      <c r="CME41" s="47"/>
      <c r="CMO41" s="47"/>
      <c r="CMY41" s="47"/>
      <c r="CNI41" s="47"/>
      <c r="CNS41" s="47"/>
      <c r="COC41" s="47"/>
      <c r="COM41" s="47"/>
      <c r="COW41" s="47"/>
      <c r="CPG41" s="47"/>
      <c r="CPQ41" s="47"/>
      <c r="CQA41" s="47"/>
      <c r="CQK41" s="47"/>
      <c r="CQU41" s="47"/>
      <c r="CRE41" s="47"/>
      <c r="CRO41" s="47"/>
      <c r="CRY41" s="47"/>
      <c r="CSI41" s="47"/>
      <c r="CSS41" s="47"/>
      <c r="CTC41" s="47"/>
      <c r="CTM41" s="47"/>
      <c r="CTW41" s="47"/>
      <c r="CUG41" s="47"/>
      <c r="CUQ41" s="47"/>
      <c r="CVA41" s="47"/>
      <c r="CVK41" s="47"/>
      <c r="CVU41" s="47"/>
      <c r="CWE41" s="47"/>
      <c r="CWO41" s="47"/>
      <c r="CWY41" s="47"/>
      <c r="CXI41" s="47"/>
      <c r="CXS41" s="47"/>
      <c r="CYC41" s="47"/>
      <c r="CYM41" s="47"/>
      <c r="CYW41" s="47"/>
      <c r="CZG41" s="47"/>
      <c r="CZQ41" s="47"/>
      <c r="DAA41" s="47"/>
      <c r="DAK41" s="47"/>
      <c r="DAU41" s="47"/>
      <c r="DBE41" s="47"/>
      <c r="DBO41" s="47"/>
      <c r="DBY41" s="47"/>
      <c r="DCI41" s="47"/>
      <c r="DCS41" s="47"/>
      <c r="DDC41" s="47"/>
      <c r="DDM41" s="47"/>
      <c r="DDW41" s="47"/>
      <c r="DEG41" s="47"/>
      <c r="DEQ41" s="47"/>
      <c r="DFA41" s="47"/>
      <c r="DFK41" s="47"/>
      <c r="DFU41" s="47"/>
      <c r="DGE41" s="47"/>
      <c r="DGO41" s="47"/>
      <c r="DGY41" s="47"/>
      <c r="DHI41" s="47"/>
      <c r="DHS41" s="47"/>
      <c r="DIC41" s="47"/>
      <c r="DIM41" s="47"/>
      <c r="DIW41" s="47"/>
      <c r="DJG41" s="47"/>
      <c r="DJQ41" s="47"/>
      <c r="DKA41" s="47"/>
      <c r="DKK41" s="47"/>
      <c r="DKU41" s="47"/>
      <c r="DLE41" s="47"/>
      <c r="DLO41" s="47"/>
      <c r="DLY41" s="47"/>
      <c r="DMI41" s="47"/>
      <c r="DMS41" s="47"/>
      <c r="DNC41" s="47"/>
      <c r="DNM41" s="47"/>
      <c r="DNW41" s="47"/>
      <c r="DOG41" s="47"/>
      <c r="DOQ41" s="47"/>
      <c r="DPA41" s="47"/>
      <c r="DPK41" s="47"/>
      <c r="DPU41" s="47"/>
      <c r="DQE41" s="47"/>
      <c r="DQO41" s="47"/>
      <c r="DQY41" s="47"/>
      <c r="DRI41" s="47"/>
      <c r="DRS41" s="47"/>
      <c r="DSC41" s="47"/>
      <c r="DSM41" s="47"/>
      <c r="DSW41" s="47"/>
      <c r="DTG41" s="47"/>
      <c r="DTQ41" s="47"/>
      <c r="DUA41" s="47"/>
      <c r="DUK41" s="47"/>
      <c r="DUU41" s="47"/>
      <c r="DVE41" s="47"/>
      <c r="DVO41" s="47"/>
      <c r="DVY41" s="47"/>
      <c r="DWI41" s="47"/>
      <c r="DWS41" s="47"/>
      <c r="DXC41" s="47"/>
      <c r="DXM41" s="47"/>
      <c r="DXW41" s="47"/>
      <c r="DYG41" s="47"/>
      <c r="DYQ41" s="47"/>
      <c r="DZA41" s="47"/>
      <c r="DZK41" s="47"/>
      <c r="DZU41" s="47"/>
      <c r="EAE41" s="47"/>
      <c r="EAO41" s="47"/>
      <c r="EAY41" s="47"/>
      <c r="EBI41" s="47"/>
      <c r="EBS41" s="47"/>
      <c r="ECC41" s="47"/>
      <c r="ECM41" s="47"/>
      <c r="ECW41" s="47"/>
      <c r="EDG41" s="47"/>
      <c r="EDQ41" s="47"/>
      <c r="EEA41" s="47"/>
      <c r="EEK41" s="47"/>
      <c r="EEU41" s="47"/>
      <c r="EFE41" s="47"/>
      <c r="EFO41" s="47"/>
      <c r="EFY41" s="47"/>
      <c r="EGI41" s="47"/>
      <c r="EGS41" s="47"/>
      <c r="EHC41" s="47"/>
      <c r="EHM41" s="47"/>
      <c r="EHW41" s="47"/>
      <c r="EIG41" s="47"/>
      <c r="EIQ41" s="47"/>
      <c r="EJA41" s="47"/>
      <c r="EJK41" s="47"/>
      <c r="EJU41" s="47"/>
      <c r="EKE41" s="47"/>
      <c r="EKO41" s="47"/>
      <c r="EKY41" s="47"/>
      <c r="ELI41" s="47"/>
      <c r="ELS41" s="47"/>
      <c r="EMC41" s="47"/>
      <c r="EMM41" s="47"/>
      <c r="EMW41" s="47"/>
      <c r="ENG41" s="47"/>
      <c r="ENQ41" s="47"/>
      <c r="EOA41" s="47"/>
      <c r="EOK41" s="47"/>
      <c r="EOU41" s="47"/>
      <c r="EPE41" s="47"/>
      <c r="EPO41" s="47"/>
      <c r="EPY41" s="47"/>
      <c r="EQI41" s="47"/>
      <c r="EQS41" s="47"/>
      <c r="ERC41" s="47"/>
      <c r="ERM41" s="47"/>
      <c r="ERW41" s="47"/>
      <c r="ESG41" s="47"/>
      <c r="ESQ41" s="47"/>
      <c r="ETA41" s="47"/>
      <c r="ETK41" s="47"/>
      <c r="ETU41" s="47"/>
      <c r="EUE41" s="47"/>
      <c r="EUO41" s="47"/>
      <c r="EUY41" s="47"/>
      <c r="EVI41" s="47"/>
      <c r="EVS41" s="47"/>
      <c r="EWC41" s="47"/>
      <c r="EWM41" s="47"/>
      <c r="EWW41" s="47"/>
      <c r="EXG41" s="47"/>
      <c r="EXQ41" s="47"/>
      <c r="EYA41" s="47"/>
      <c r="EYK41" s="47"/>
      <c r="EYU41" s="47"/>
      <c r="EZE41" s="47"/>
      <c r="EZO41" s="47"/>
      <c r="EZY41" s="47"/>
      <c r="FAI41" s="47"/>
      <c r="FAS41" s="47"/>
      <c r="FBC41" s="47"/>
      <c r="FBM41" s="47"/>
      <c r="FBW41" s="47"/>
      <c r="FCG41" s="47"/>
      <c r="FCQ41" s="47"/>
      <c r="FDA41" s="47"/>
      <c r="FDK41" s="47"/>
      <c r="FDU41" s="47"/>
      <c r="FEE41" s="47"/>
      <c r="FEO41" s="47"/>
      <c r="FEY41" s="47"/>
      <c r="FFI41" s="47"/>
      <c r="FFS41" s="47"/>
      <c r="FGC41" s="47"/>
      <c r="FGM41" s="47"/>
      <c r="FGW41" s="47"/>
      <c r="FHG41" s="47"/>
      <c r="FHQ41" s="47"/>
      <c r="FIA41" s="47"/>
      <c r="FIK41" s="47"/>
      <c r="FIU41" s="47"/>
      <c r="FJE41" s="47"/>
      <c r="FJO41" s="47"/>
      <c r="FJY41" s="47"/>
      <c r="FKI41" s="47"/>
      <c r="FKS41" s="47"/>
      <c r="FLC41" s="47"/>
      <c r="FLM41" s="47"/>
      <c r="FLW41" s="47"/>
      <c r="FMG41" s="47"/>
      <c r="FMQ41" s="47"/>
      <c r="FNA41" s="47"/>
      <c r="FNK41" s="47"/>
      <c r="FNU41" s="47"/>
      <c r="FOE41" s="47"/>
      <c r="FOO41" s="47"/>
      <c r="FOY41" s="47"/>
      <c r="FPI41" s="47"/>
      <c r="FPS41" s="47"/>
      <c r="FQC41" s="47"/>
      <c r="FQM41" s="47"/>
      <c r="FQW41" s="47"/>
      <c r="FRG41" s="47"/>
      <c r="FRQ41" s="47"/>
      <c r="FSA41" s="47"/>
      <c r="FSK41" s="47"/>
      <c r="FSU41" s="47"/>
      <c r="FTE41" s="47"/>
      <c r="FTO41" s="47"/>
      <c r="FTY41" s="47"/>
      <c r="FUI41" s="47"/>
      <c r="FUS41" s="47"/>
      <c r="FVC41" s="47"/>
      <c r="FVM41" s="47"/>
      <c r="FVW41" s="47"/>
      <c r="FWG41" s="47"/>
      <c r="FWQ41" s="47"/>
      <c r="FXA41" s="47"/>
      <c r="FXK41" s="47"/>
      <c r="FXU41" s="47"/>
      <c r="FYE41" s="47"/>
      <c r="FYO41" s="47"/>
      <c r="FYY41" s="47"/>
      <c r="FZI41" s="47"/>
      <c r="FZS41" s="47"/>
      <c r="GAC41" s="47"/>
      <c r="GAM41" s="47"/>
      <c r="GAW41" s="47"/>
      <c r="GBG41" s="47"/>
      <c r="GBQ41" s="47"/>
      <c r="GCA41" s="47"/>
      <c r="GCK41" s="47"/>
      <c r="GCU41" s="47"/>
      <c r="GDE41" s="47"/>
      <c r="GDO41" s="47"/>
      <c r="GDY41" s="47"/>
      <c r="GEI41" s="47"/>
      <c r="GES41" s="47"/>
      <c r="GFC41" s="47"/>
      <c r="GFM41" s="47"/>
      <c r="GFW41" s="47"/>
      <c r="GGG41" s="47"/>
      <c r="GGQ41" s="47"/>
      <c r="GHA41" s="47"/>
      <c r="GHK41" s="47"/>
      <c r="GHU41" s="47"/>
      <c r="GIE41" s="47"/>
      <c r="GIO41" s="47"/>
      <c r="GIY41" s="47"/>
      <c r="GJI41" s="47"/>
      <c r="GJS41" s="47"/>
      <c r="GKC41" s="47"/>
      <c r="GKM41" s="47"/>
      <c r="GKW41" s="47"/>
      <c r="GLG41" s="47"/>
      <c r="GLQ41" s="47"/>
      <c r="GMA41" s="47"/>
      <c r="GMK41" s="47"/>
      <c r="GMU41" s="47"/>
      <c r="GNE41" s="47"/>
      <c r="GNO41" s="47"/>
      <c r="GNY41" s="47"/>
      <c r="GOI41" s="47"/>
      <c r="GOS41" s="47"/>
      <c r="GPC41" s="47"/>
      <c r="GPM41" s="47"/>
      <c r="GPW41" s="47"/>
      <c r="GQG41" s="47"/>
      <c r="GQQ41" s="47"/>
      <c r="GRA41" s="47"/>
      <c r="GRK41" s="47"/>
      <c r="GRU41" s="47"/>
      <c r="GSE41" s="47"/>
      <c r="GSO41" s="47"/>
      <c r="GSY41" s="47"/>
      <c r="GTI41" s="47"/>
      <c r="GTS41" s="47"/>
      <c r="GUC41" s="47"/>
      <c r="GUM41" s="47"/>
      <c r="GUW41" s="47"/>
      <c r="GVG41" s="47"/>
      <c r="GVQ41" s="47"/>
      <c r="GWA41" s="47"/>
      <c r="GWK41" s="47"/>
      <c r="GWU41" s="47"/>
      <c r="GXE41" s="47"/>
      <c r="GXO41" s="47"/>
      <c r="GXY41" s="47"/>
      <c r="GYI41" s="47"/>
      <c r="GYS41" s="47"/>
      <c r="GZC41" s="47"/>
      <c r="GZM41" s="47"/>
      <c r="GZW41" s="47"/>
      <c r="HAG41" s="47"/>
      <c r="HAQ41" s="47"/>
      <c r="HBA41" s="47"/>
      <c r="HBK41" s="47"/>
      <c r="HBU41" s="47"/>
      <c r="HCE41" s="47"/>
      <c r="HCO41" s="47"/>
      <c r="HCY41" s="47"/>
      <c r="HDI41" s="47"/>
      <c r="HDS41" s="47"/>
      <c r="HEC41" s="47"/>
      <c r="HEM41" s="47"/>
      <c r="HEW41" s="47"/>
      <c r="HFG41" s="47"/>
      <c r="HFQ41" s="47"/>
      <c r="HGA41" s="47"/>
      <c r="HGK41" s="47"/>
      <c r="HGU41" s="47"/>
      <c r="HHE41" s="47"/>
      <c r="HHO41" s="47"/>
      <c r="HHY41" s="47"/>
      <c r="HII41" s="47"/>
      <c r="HIS41" s="47"/>
      <c r="HJC41" s="47"/>
      <c r="HJM41" s="47"/>
      <c r="HJW41" s="47"/>
      <c r="HKG41" s="47"/>
      <c r="HKQ41" s="47"/>
      <c r="HLA41" s="47"/>
      <c r="HLK41" s="47"/>
      <c r="HLU41" s="47"/>
      <c r="HME41" s="47"/>
      <c r="HMO41" s="47"/>
      <c r="HMY41" s="47"/>
      <c r="HNI41" s="47"/>
      <c r="HNS41" s="47"/>
      <c r="HOC41" s="47"/>
      <c r="HOM41" s="47"/>
      <c r="HOW41" s="47"/>
      <c r="HPG41" s="47"/>
      <c r="HPQ41" s="47"/>
      <c r="HQA41" s="47"/>
      <c r="HQK41" s="47"/>
      <c r="HQU41" s="47"/>
      <c r="HRE41" s="47"/>
      <c r="HRO41" s="47"/>
      <c r="HRY41" s="47"/>
      <c r="HSI41" s="47"/>
      <c r="HSS41" s="47"/>
      <c r="HTC41" s="47"/>
      <c r="HTM41" s="47"/>
      <c r="HTW41" s="47"/>
      <c r="HUG41" s="47"/>
      <c r="HUQ41" s="47"/>
      <c r="HVA41" s="47"/>
      <c r="HVK41" s="47"/>
      <c r="HVU41" s="47"/>
      <c r="HWE41" s="47"/>
      <c r="HWO41" s="47"/>
      <c r="HWY41" s="47"/>
      <c r="HXI41" s="47"/>
      <c r="HXS41" s="47"/>
      <c r="HYC41" s="47"/>
      <c r="HYM41" s="47"/>
      <c r="HYW41" s="47"/>
      <c r="HZG41" s="47"/>
      <c r="HZQ41" s="47"/>
      <c r="IAA41" s="47"/>
      <c r="IAK41" s="47"/>
      <c r="IAU41" s="47"/>
      <c r="IBE41" s="47"/>
      <c r="IBO41" s="47"/>
      <c r="IBY41" s="47"/>
      <c r="ICI41" s="47"/>
      <c r="ICS41" s="47"/>
      <c r="IDC41" s="47"/>
      <c r="IDM41" s="47"/>
      <c r="IDW41" s="47"/>
      <c r="IEG41" s="47"/>
      <c r="IEQ41" s="47"/>
      <c r="IFA41" s="47"/>
      <c r="IFK41" s="47"/>
      <c r="IFU41" s="47"/>
      <c r="IGE41" s="47"/>
      <c r="IGO41" s="47"/>
      <c r="IGY41" s="47"/>
      <c r="IHI41" s="47"/>
      <c r="IHS41" s="47"/>
      <c r="IIC41" s="47"/>
      <c r="IIM41" s="47"/>
      <c r="IIW41" s="47"/>
      <c r="IJG41" s="47"/>
      <c r="IJQ41" s="47"/>
      <c r="IKA41" s="47"/>
      <c r="IKK41" s="47"/>
      <c r="IKU41" s="47"/>
      <c r="ILE41" s="47"/>
      <c r="ILO41" s="47"/>
      <c r="ILY41" s="47"/>
      <c r="IMI41" s="47"/>
      <c r="IMS41" s="47"/>
      <c r="INC41" s="47"/>
      <c r="INM41" s="47"/>
      <c r="INW41" s="47"/>
      <c r="IOG41" s="47"/>
      <c r="IOQ41" s="47"/>
      <c r="IPA41" s="47"/>
      <c r="IPK41" s="47"/>
      <c r="IPU41" s="47"/>
      <c r="IQE41" s="47"/>
      <c r="IQO41" s="47"/>
      <c r="IQY41" s="47"/>
      <c r="IRI41" s="47"/>
      <c r="IRS41" s="47"/>
      <c r="ISC41" s="47"/>
      <c r="ISM41" s="47"/>
      <c r="ISW41" s="47"/>
      <c r="ITG41" s="47"/>
      <c r="ITQ41" s="47"/>
      <c r="IUA41" s="47"/>
      <c r="IUK41" s="47"/>
      <c r="IUU41" s="47"/>
      <c r="IVE41" s="47"/>
      <c r="IVO41" s="47"/>
      <c r="IVY41" s="47"/>
      <c r="IWI41" s="47"/>
      <c r="IWS41" s="47"/>
      <c r="IXC41" s="47"/>
      <c r="IXM41" s="47"/>
      <c r="IXW41" s="47"/>
      <c r="IYG41" s="47"/>
      <c r="IYQ41" s="47"/>
      <c r="IZA41" s="47"/>
      <c r="IZK41" s="47"/>
      <c r="IZU41" s="47"/>
      <c r="JAE41" s="47"/>
      <c r="JAO41" s="47"/>
      <c r="JAY41" s="47"/>
      <c r="JBI41" s="47"/>
      <c r="JBS41" s="47"/>
      <c r="JCC41" s="47"/>
      <c r="JCM41" s="47"/>
      <c r="JCW41" s="47"/>
      <c r="JDG41" s="47"/>
      <c r="JDQ41" s="47"/>
      <c r="JEA41" s="47"/>
      <c r="JEK41" s="47"/>
      <c r="JEU41" s="47"/>
      <c r="JFE41" s="47"/>
      <c r="JFO41" s="47"/>
      <c r="JFY41" s="47"/>
      <c r="JGI41" s="47"/>
      <c r="JGS41" s="47"/>
      <c r="JHC41" s="47"/>
      <c r="JHM41" s="47"/>
      <c r="JHW41" s="47"/>
      <c r="JIG41" s="47"/>
      <c r="JIQ41" s="47"/>
      <c r="JJA41" s="47"/>
      <c r="JJK41" s="47"/>
      <c r="JJU41" s="47"/>
      <c r="JKE41" s="47"/>
      <c r="JKO41" s="47"/>
      <c r="JKY41" s="47"/>
      <c r="JLI41" s="47"/>
      <c r="JLS41" s="47"/>
      <c r="JMC41" s="47"/>
      <c r="JMM41" s="47"/>
      <c r="JMW41" s="47"/>
      <c r="JNG41" s="47"/>
      <c r="JNQ41" s="47"/>
      <c r="JOA41" s="47"/>
      <c r="JOK41" s="47"/>
      <c r="JOU41" s="47"/>
      <c r="JPE41" s="47"/>
      <c r="JPO41" s="47"/>
      <c r="JPY41" s="47"/>
      <c r="JQI41" s="47"/>
      <c r="JQS41" s="47"/>
      <c r="JRC41" s="47"/>
      <c r="JRM41" s="47"/>
      <c r="JRW41" s="47"/>
      <c r="JSG41" s="47"/>
      <c r="JSQ41" s="47"/>
      <c r="JTA41" s="47"/>
      <c r="JTK41" s="47"/>
      <c r="JTU41" s="47"/>
      <c r="JUE41" s="47"/>
      <c r="JUO41" s="47"/>
      <c r="JUY41" s="47"/>
      <c r="JVI41" s="47"/>
      <c r="JVS41" s="47"/>
      <c r="JWC41" s="47"/>
      <c r="JWM41" s="47"/>
      <c r="JWW41" s="47"/>
      <c r="JXG41" s="47"/>
      <c r="JXQ41" s="47"/>
      <c r="JYA41" s="47"/>
      <c r="JYK41" s="47"/>
      <c r="JYU41" s="47"/>
      <c r="JZE41" s="47"/>
      <c r="JZO41" s="47"/>
      <c r="JZY41" s="47"/>
      <c r="KAI41" s="47"/>
      <c r="KAS41" s="47"/>
      <c r="KBC41" s="47"/>
      <c r="KBM41" s="47"/>
      <c r="KBW41" s="47"/>
      <c r="KCG41" s="47"/>
      <c r="KCQ41" s="47"/>
      <c r="KDA41" s="47"/>
      <c r="KDK41" s="47"/>
      <c r="KDU41" s="47"/>
      <c r="KEE41" s="47"/>
      <c r="KEO41" s="47"/>
      <c r="KEY41" s="47"/>
      <c r="KFI41" s="47"/>
      <c r="KFS41" s="47"/>
      <c r="KGC41" s="47"/>
      <c r="KGM41" s="47"/>
      <c r="KGW41" s="47"/>
      <c r="KHG41" s="47"/>
      <c r="KHQ41" s="47"/>
      <c r="KIA41" s="47"/>
      <c r="KIK41" s="47"/>
      <c r="KIU41" s="47"/>
      <c r="KJE41" s="47"/>
      <c r="KJO41" s="47"/>
      <c r="KJY41" s="47"/>
      <c r="KKI41" s="47"/>
      <c r="KKS41" s="47"/>
      <c r="KLC41" s="47"/>
      <c r="KLM41" s="47"/>
      <c r="KLW41" s="47"/>
      <c r="KMG41" s="47"/>
      <c r="KMQ41" s="47"/>
      <c r="KNA41" s="47"/>
      <c r="KNK41" s="47"/>
      <c r="KNU41" s="47"/>
      <c r="KOE41" s="47"/>
      <c r="KOO41" s="47"/>
      <c r="KOY41" s="47"/>
      <c r="KPI41" s="47"/>
      <c r="KPS41" s="47"/>
      <c r="KQC41" s="47"/>
      <c r="KQM41" s="47"/>
      <c r="KQW41" s="47"/>
      <c r="KRG41" s="47"/>
      <c r="KRQ41" s="47"/>
      <c r="KSA41" s="47"/>
      <c r="KSK41" s="47"/>
      <c r="KSU41" s="47"/>
      <c r="KTE41" s="47"/>
      <c r="KTO41" s="47"/>
      <c r="KTY41" s="47"/>
      <c r="KUI41" s="47"/>
      <c r="KUS41" s="47"/>
      <c r="KVC41" s="47"/>
      <c r="KVM41" s="47"/>
      <c r="KVW41" s="47"/>
      <c r="KWG41" s="47"/>
      <c r="KWQ41" s="47"/>
      <c r="KXA41" s="47"/>
      <c r="KXK41" s="47"/>
      <c r="KXU41" s="47"/>
      <c r="KYE41" s="47"/>
      <c r="KYO41" s="47"/>
      <c r="KYY41" s="47"/>
      <c r="KZI41" s="47"/>
      <c r="KZS41" s="47"/>
      <c r="LAC41" s="47"/>
      <c r="LAM41" s="47"/>
      <c r="LAW41" s="47"/>
      <c r="LBG41" s="47"/>
      <c r="LBQ41" s="47"/>
      <c r="LCA41" s="47"/>
      <c r="LCK41" s="47"/>
      <c r="LCU41" s="47"/>
      <c r="LDE41" s="47"/>
      <c r="LDO41" s="47"/>
      <c r="LDY41" s="47"/>
      <c r="LEI41" s="47"/>
      <c r="LES41" s="47"/>
      <c r="LFC41" s="47"/>
      <c r="LFM41" s="47"/>
      <c r="LFW41" s="47"/>
      <c r="LGG41" s="47"/>
      <c r="LGQ41" s="47"/>
      <c r="LHA41" s="47"/>
      <c r="LHK41" s="47"/>
      <c r="LHU41" s="47"/>
      <c r="LIE41" s="47"/>
      <c r="LIO41" s="47"/>
      <c r="LIY41" s="47"/>
      <c r="LJI41" s="47"/>
      <c r="LJS41" s="47"/>
      <c r="LKC41" s="47"/>
      <c r="LKM41" s="47"/>
      <c r="LKW41" s="47"/>
      <c r="LLG41" s="47"/>
      <c r="LLQ41" s="47"/>
      <c r="LMA41" s="47"/>
      <c r="LMK41" s="47"/>
      <c r="LMU41" s="47"/>
      <c r="LNE41" s="47"/>
      <c r="LNO41" s="47"/>
      <c r="LNY41" s="47"/>
      <c r="LOI41" s="47"/>
      <c r="LOS41" s="47"/>
      <c r="LPC41" s="47"/>
      <c r="LPM41" s="47"/>
      <c r="LPW41" s="47"/>
      <c r="LQG41" s="47"/>
      <c r="LQQ41" s="47"/>
      <c r="LRA41" s="47"/>
      <c r="LRK41" s="47"/>
      <c r="LRU41" s="47"/>
      <c r="LSE41" s="47"/>
      <c r="LSO41" s="47"/>
      <c r="LSY41" s="47"/>
      <c r="LTI41" s="47"/>
      <c r="LTS41" s="47"/>
      <c r="LUC41" s="47"/>
      <c r="LUM41" s="47"/>
      <c r="LUW41" s="47"/>
      <c r="LVG41" s="47"/>
      <c r="LVQ41" s="47"/>
      <c r="LWA41" s="47"/>
      <c r="LWK41" s="47"/>
      <c r="LWU41" s="47"/>
      <c r="LXE41" s="47"/>
      <c r="LXO41" s="47"/>
      <c r="LXY41" s="47"/>
      <c r="LYI41" s="47"/>
      <c r="LYS41" s="47"/>
      <c r="LZC41" s="47"/>
      <c r="LZM41" s="47"/>
      <c r="LZW41" s="47"/>
      <c r="MAG41" s="47"/>
      <c r="MAQ41" s="47"/>
      <c r="MBA41" s="47"/>
      <c r="MBK41" s="47"/>
      <c r="MBU41" s="47"/>
      <c r="MCE41" s="47"/>
      <c r="MCO41" s="47"/>
      <c r="MCY41" s="47"/>
      <c r="MDI41" s="47"/>
      <c r="MDS41" s="47"/>
      <c r="MEC41" s="47"/>
      <c r="MEM41" s="47"/>
      <c r="MEW41" s="47"/>
      <c r="MFG41" s="47"/>
      <c r="MFQ41" s="47"/>
      <c r="MGA41" s="47"/>
      <c r="MGK41" s="47"/>
      <c r="MGU41" s="47"/>
      <c r="MHE41" s="47"/>
      <c r="MHO41" s="47"/>
      <c r="MHY41" s="47"/>
      <c r="MII41" s="47"/>
      <c r="MIS41" s="47"/>
      <c r="MJC41" s="47"/>
      <c r="MJM41" s="47"/>
      <c r="MJW41" s="47"/>
      <c r="MKG41" s="47"/>
      <c r="MKQ41" s="47"/>
      <c r="MLA41" s="47"/>
      <c r="MLK41" s="47"/>
      <c r="MLU41" s="47"/>
      <c r="MME41" s="47"/>
      <c r="MMO41" s="47"/>
      <c r="MMY41" s="47"/>
      <c r="MNI41" s="47"/>
      <c r="MNS41" s="47"/>
      <c r="MOC41" s="47"/>
      <c r="MOM41" s="47"/>
      <c r="MOW41" s="47"/>
      <c r="MPG41" s="47"/>
      <c r="MPQ41" s="47"/>
      <c r="MQA41" s="47"/>
      <c r="MQK41" s="47"/>
      <c r="MQU41" s="47"/>
      <c r="MRE41" s="47"/>
      <c r="MRO41" s="47"/>
      <c r="MRY41" s="47"/>
      <c r="MSI41" s="47"/>
      <c r="MSS41" s="47"/>
      <c r="MTC41" s="47"/>
      <c r="MTM41" s="47"/>
      <c r="MTW41" s="47"/>
      <c r="MUG41" s="47"/>
      <c r="MUQ41" s="47"/>
      <c r="MVA41" s="47"/>
      <c r="MVK41" s="47"/>
      <c r="MVU41" s="47"/>
      <c r="MWE41" s="47"/>
      <c r="MWO41" s="47"/>
      <c r="MWY41" s="47"/>
      <c r="MXI41" s="47"/>
      <c r="MXS41" s="47"/>
      <c r="MYC41" s="47"/>
      <c r="MYM41" s="47"/>
      <c r="MYW41" s="47"/>
      <c r="MZG41" s="47"/>
      <c r="MZQ41" s="47"/>
      <c r="NAA41" s="47"/>
      <c r="NAK41" s="47"/>
      <c r="NAU41" s="47"/>
      <c r="NBE41" s="47"/>
      <c r="NBO41" s="47"/>
      <c r="NBY41" s="47"/>
      <c r="NCI41" s="47"/>
      <c r="NCS41" s="47"/>
      <c r="NDC41" s="47"/>
      <c r="NDM41" s="47"/>
      <c r="NDW41" s="47"/>
      <c r="NEG41" s="47"/>
      <c r="NEQ41" s="47"/>
      <c r="NFA41" s="47"/>
      <c r="NFK41" s="47"/>
      <c r="NFU41" s="47"/>
      <c r="NGE41" s="47"/>
      <c r="NGO41" s="47"/>
      <c r="NGY41" s="47"/>
      <c r="NHI41" s="47"/>
      <c r="NHS41" s="47"/>
      <c r="NIC41" s="47"/>
      <c r="NIM41" s="47"/>
      <c r="NIW41" s="47"/>
      <c r="NJG41" s="47"/>
      <c r="NJQ41" s="47"/>
      <c r="NKA41" s="47"/>
      <c r="NKK41" s="47"/>
      <c r="NKU41" s="47"/>
      <c r="NLE41" s="47"/>
      <c r="NLO41" s="47"/>
      <c r="NLY41" s="47"/>
      <c r="NMI41" s="47"/>
      <c r="NMS41" s="47"/>
      <c r="NNC41" s="47"/>
      <c r="NNM41" s="47"/>
      <c r="NNW41" s="47"/>
      <c r="NOG41" s="47"/>
      <c r="NOQ41" s="47"/>
      <c r="NPA41" s="47"/>
      <c r="NPK41" s="47"/>
      <c r="NPU41" s="47"/>
      <c r="NQE41" s="47"/>
      <c r="NQO41" s="47"/>
      <c r="NQY41" s="47"/>
      <c r="NRI41" s="47"/>
      <c r="NRS41" s="47"/>
      <c r="NSC41" s="47"/>
      <c r="NSM41" s="47"/>
      <c r="NSW41" s="47"/>
      <c r="NTG41" s="47"/>
      <c r="NTQ41" s="47"/>
      <c r="NUA41" s="47"/>
      <c r="NUK41" s="47"/>
      <c r="NUU41" s="47"/>
      <c r="NVE41" s="47"/>
      <c r="NVO41" s="47"/>
      <c r="NVY41" s="47"/>
      <c r="NWI41" s="47"/>
      <c r="NWS41" s="47"/>
      <c r="NXC41" s="47"/>
      <c r="NXM41" s="47"/>
      <c r="NXW41" s="47"/>
      <c r="NYG41" s="47"/>
      <c r="NYQ41" s="47"/>
      <c r="NZA41" s="47"/>
      <c r="NZK41" s="47"/>
      <c r="NZU41" s="47"/>
      <c r="OAE41" s="47"/>
      <c r="OAO41" s="47"/>
      <c r="OAY41" s="47"/>
      <c r="OBI41" s="47"/>
      <c r="OBS41" s="47"/>
      <c r="OCC41" s="47"/>
      <c r="OCM41" s="47"/>
      <c r="OCW41" s="47"/>
      <c r="ODG41" s="47"/>
      <c r="ODQ41" s="47"/>
      <c r="OEA41" s="47"/>
      <c r="OEK41" s="47"/>
      <c r="OEU41" s="47"/>
      <c r="OFE41" s="47"/>
      <c r="OFO41" s="47"/>
      <c r="OFY41" s="47"/>
      <c r="OGI41" s="47"/>
      <c r="OGS41" s="47"/>
      <c r="OHC41" s="47"/>
      <c r="OHM41" s="47"/>
      <c r="OHW41" s="47"/>
      <c r="OIG41" s="47"/>
      <c r="OIQ41" s="47"/>
      <c r="OJA41" s="47"/>
      <c r="OJK41" s="47"/>
      <c r="OJU41" s="47"/>
      <c r="OKE41" s="47"/>
      <c r="OKO41" s="47"/>
      <c r="OKY41" s="47"/>
      <c r="OLI41" s="47"/>
      <c r="OLS41" s="47"/>
      <c r="OMC41" s="47"/>
      <c r="OMM41" s="47"/>
      <c r="OMW41" s="47"/>
      <c r="ONG41" s="47"/>
      <c r="ONQ41" s="47"/>
      <c r="OOA41" s="47"/>
      <c r="OOK41" s="47"/>
      <c r="OOU41" s="47"/>
      <c r="OPE41" s="47"/>
      <c r="OPO41" s="47"/>
      <c r="OPY41" s="47"/>
      <c r="OQI41" s="47"/>
      <c r="OQS41" s="47"/>
      <c r="ORC41" s="47"/>
      <c r="ORM41" s="47"/>
      <c r="ORW41" s="47"/>
      <c r="OSG41" s="47"/>
      <c r="OSQ41" s="47"/>
      <c r="OTA41" s="47"/>
      <c r="OTK41" s="47"/>
      <c r="OTU41" s="47"/>
      <c r="OUE41" s="47"/>
      <c r="OUO41" s="47"/>
      <c r="OUY41" s="47"/>
      <c r="OVI41" s="47"/>
      <c r="OVS41" s="47"/>
      <c r="OWC41" s="47"/>
      <c r="OWM41" s="47"/>
      <c r="OWW41" s="47"/>
      <c r="OXG41" s="47"/>
      <c r="OXQ41" s="47"/>
      <c r="OYA41" s="47"/>
      <c r="OYK41" s="47"/>
      <c r="OYU41" s="47"/>
      <c r="OZE41" s="47"/>
      <c r="OZO41" s="47"/>
      <c r="OZY41" s="47"/>
      <c r="PAI41" s="47"/>
      <c r="PAS41" s="47"/>
      <c r="PBC41" s="47"/>
      <c r="PBM41" s="47"/>
      <c r="PBW41" s="47"/>
      <c r="PCG41" s="47"/>
      <c r="PCQ41" s="47"/>
      <c r="PDA41" s="47"/>
      <c r="PDK41" s="47"/>
      <c r="PDU41" s="47"/>
      <c r="PEE41" s="47"/>
      <c r="PEO41" s="47"/>
      <c r="PEY41" s="47"/>
      <c r="PFI41" s="47"/>
      <c r="PFS41" s="47"/>
      <c r="PGC41" s="47"/>
      <c r="PGM41" s="47"/>
      <c r="PGW41" s="47"/>
      <c r="PHG41" s="47"/>
      <c r="PHQ41" s="47"/>
      <c r="PIA41" s="47"/>
      <c r="PIK41" s="47"/>
      <c r="PIU41" s="47"/>
      <c r="PJE41" s="47"/>
      <c r="PJO41" s="47"/>
      <c r="PJY41" s="47"/>
      <c r="PKI41" s="47"/>
      <c r="PKS41" s="47"/>
      <c r="PLC41" s="47"/>
      <c r="PLM41" s="47"/>
      <c r="PLW41" s="47"/>
      <c r="PMG41" s="47"/>
      <c r="PMQ41" s="47"/>
      <c r="PNA41" s="47"/>
      <c r="PNK41" s="47"/>
      <c r="PNU41" s="47"/>
      <c r="POE41" s="47"/>
      <c r="POO41" s="47"/>
      <c r="POY41" s="47"/>
      <c r="PPI41" s="47"/>
      <c r="PPS41" s="47"/>
      <c r="PQC41" s="47"/>
      <c r="PQM41" s="47"/>
      <c r="PQW41" s="47"/>
      <c r="PRG41" s="47"/>
      <c r="PRQ41" s="47"/>
      <c r="PSA41" s="47"/>
      <c r="PSK41" s="47"/>
      <c r="PSU41" s="47"/>
      <c r="PTE41" s="47"/>
      <c r="PTO41" s="47"/>
      <c r="PTY41" s="47"/>
      <c r="PUI41" s="47"/>
      <c r="PUS41" s="47"/>
      <c r="PVC41" s="47"/>
      <c r="PVM41" s="47"/>
      <c r="PVW41" s="47"/>
      <c r="PWG41" s="47"/>
      <c r="PWQ41" s="47"/>
      <c r="PXA41" s="47"/>
      <c r="PXK41" s="47"/>
      <c r="PXU41" s="47"/>
      <c r="PYE41" s="47"/>
      <c r="PYO41" s="47"/>
      <c r="PYY41" s="47"/>
      <c r="PZI41" s="47"/>
      <c r="PZS41" s="47"/>
      <c r="QAC41" s="47"/>
      <c r="QAM41" s="47"/>
      <c r="QAW41" s="47"/>
      <c r="QBG41" s="47"/>
      <c r="QBQ41" s="47"/>
      <c r="QCA41" s="47"/>
      <c r="QCK41" s="47"/>
      <c r="QCU41" s="47"/>
      <c r="QDE41" s="47"/>
      <c r="QDO41" s="47"/>
      <c r="QDY41" s="47"/>
      <c r="QEI41" s="47"/>
      <c r="QES41" s="47"/>
      <c r="QFC41" s="47"/>
      <c r="QFM41" s="47"/>
      <c r="QFW41" s="47"/>
      <c r="QGG41" s="47"/>
      <c r="QGQ41" s="47"/>
      <c r="QHA41" s="47"/>
      <c r="QHK41" s="47"/>
      <c r="QHU41" s="47"/>
      <c r="QIE41" s="47"/>
      <c r="QIO41" s="47"/>
      <c r="QIY41" s="47"/>
      <c r="QJI41" s="47"/>
      <c r="QJS41" s="47"/>
      <c r="QKC41" s="47"/>
      <c r="QKM41" s="47"/>
      <c r="QKW41" s="47"/>
      <c r="QLG41" s="47"/>
      <c r="QLQ41" s="47"/>
      <c r="QMA41" s="47"/>
      <c r="QMK41" s="47"/>
      <c r="QMU41" s="47"/>
      <c r="QNE41" s="47"/>
      <c r="QNO41" s="47"/>
      <c r="QNY41" s="47"/>
      <c r="QOI41" s="47"/>
      <c r="QOS41" s="47"/>
      <c r="QPC41" s="47"/>
      <c r="QPM41" s="47"/>
      <c r="QPW41" s="47"/>
      <c r="QQG41" s="47"/>
      <c r="QQQ41" s="47"/>
      <c r="QRA41" s="47"/>
      <c r="QRK41" s="47"/>
      <c r="QRU41" s="47"/>
      <c r="QSE41" s="47"/>
      <c r="QSO41" s="47"/>
      <c r="QSY41" s="47"/>
      <c r="QTI41" s="47"/>
      <c r="QTS41" s="47"/>
      <c r="QUC41" s="47"/>
      <c r="QUM41" s="47"/>
      <c r="QUW41" s="47"/>
      <c r="QVG41" s="47"/>
      <c r="QVQ41" s="47"/>
      <c r="QWA41" s="47"/>
      <c r="QWK41" s="47"/>
      <c r="QWU41" s="47"/>
      <c r="QXE41" s="47"/>
      <c r="QXO41" s="47"/>
      <c r="QXY41" s="47"/>
      <c r="QYI41" s="47"/>
      <c r="QYS41" s="47"/>
      <c r="QZC41" s="47"/>
      <c r="QZM41" s="47"/>
      <c r="QZW41" s="47"/>
      <c r="RAG41" s="47"/>
      <c r="RAQ41" s="47"/>
      <c r="RBA41" s="47"/>
      <c r="RBK41" s="47"/>
      <c r="RBU41" s="47"/>
      <c r="RCE41" s="47"/>
      <c r="RCO41" s="47"/>
      <c r="RCY41" s="47"/>
      <c r="RDI41" s="47"/>
      <c r="RDS41" s="47"/>
      <c r="REC41" s="47"/>
      <c r="REM41" s="47"/>
      <c r="REW41" s="47"/>
      <c r="RFG41" s="47"/>
      <c r="RFQ41" s="47"/>
      <c r="RGA41" s="47"/>
      <c r="RGK41" s="47"/>
      <c r="RGU41" s="47"/>
      <c r="RHE41" s="47"/>
      <c r="RHO41" s="47"/>
      <c r="RHY41" s="47"/>
      <c r="RII41" s="47"/>
      <c r="RIS41" s="47"/>
      <c r="RJC41" s="47"/>
      <c r="RJM41" s="47"/>
      <c r="RJW41" s="47"/>
      <c r="RKG41" s="47"/>
      <c r="RKQ41" s="47"/>
      <c r="RLA41" s="47"/>
      <c r="RLK41" s="47"/>
      <c r="RLU41" s="47"/>
      <c r="RME41" s="47"/>
      <c r="RMO41" s="47"/>
      <c r="RMY41" s="47"/>
      <c r="RNI41" s="47"/>
      <c r="RNS41" s="47"/>
      <c r="ROC41" s="47"/>
      <c r="ROM41" s="47"/>
      <c r="ROW41" s="47"/>
      <c r="RPG41" s="47"/>
      <c r="RPQ41" s="47"/>
      <c r="RQA41" s="47"/>
      <c r="RQK41" s="47"/>
      <c r="RQU41" s="47"/>
      <c r="RRE41" s="47"/>
      <c r="RRO41" s="47"/>
      <c r="RRY41" s="47"/>
      <c r="RSI41" s="47"/>
      <c r="RSS41" s="47"/>
      <c r="RTC41" s="47"/>
      <c r="RTM41" s="47"/>
      <c r="RTW41" s="47"/>
      <c r="RUG41" s="47"/>
      <c r="RUQ41" s="47"/>
      <c r="RVA41" s="47"/>
      <c r="RVK41" s="47"/>
      <c r="RVU41" s="47"/>
      <c r="RWE41" s="47"/>
      <c r="RWO41" s="47"/>
      <c r="RWY41" s="47"/>
      <c r="RXI41" s="47"/>
      <c r="RXS41" s="47"/>
      <c r="RYC41" s="47"/>
      <c r="RYM41" s="47"/>
      <c r="RYW41" s="47"/>
      <c r="RZG41" s="47"/>
      <c r="RZQ41" s="47"/>
      <c r="SAA41" s="47"/>
      <c r="SAK41" s="47"/>
      <c r="SAU41" s="47"/>
      <c r="SBE41" s="47"/>
      <c r="SBO41" s="47"/>
      <c r="SBY41" s="47"/>
      <c r="SCI41" s="47"/>
      <c r="SCS41" s="47"/>
      <c r="SDC41" s="47"/>
      <c r="SDM41" s="47"/>
      <c r="SDW41" s="47"/>
      <c r="SEG41" s="47"/>
      <c r="SEQ41" s="47"/>
      <c r="SFA41" s="47"/>
      <c r="SFK41" s="47"/>
      <c r="SFU41" s="47"/>
      <c r="SGE41" s="47"/>
      <c r="SGO41" s="47"/>
      <c r="SGY41" s="47"/>
      <c r="SHI41" s="47"/>
      <c r="SHS41" s="47"/>
      <c r="SIC41" s="47"/>
      <c r="SIM41" s="47"/>
      <c r="SIW41" s="47"/>
      <c r="SJG41" s="47"/>
      <c r="SJQ41" s="47"/>
      <c r="SKA41" s="47"/>
      <c r="SKK41" s="47"/>
      <c r="SKU41" s="47"/>
      <c r="SLE41" s="47"/>
      <c r="SLO41" s="47"/>
      <c r="SLY41" s="47"/>
      <c r="SMI41" s="47"/>
      <c r="SMS41" s="47"/>
      <c r="SNC41" s="47"/>
      <c r="SNM41" s="47"/>
      <c r="SNW41" s="47"/>
      <c r="SOG41" s="47"/>
      <c r="SOQ41" s="47"/>
      <c r="SPA41" s="47"/>
      <c r="SPK41" s="47"/>
      <c r="SPU41" s="47"/>
      <c r="SQE41" s="47"/>
      <c r="SQO41" s="47"/>
      <c r="SQY41" s="47"/>
      <c r="SRI41" s="47"/>
      <c r="SRS41" s="47"/>
      <c r="SSC41" s="47"/>
      <c r="SSM41" s="47"/>
      <c r="SSW41" s="47"/>
      <c r="STG41" s="47"/>
      <c r="STQ41" s="47"/>
      <c r="SUA41" s="47"/>
      <c r="SUK41" s="47"/>
      <c r="SUU41" s="47"/>
      <c r="SVE41" s="47"/>
      <c r="SVO41" s="47"/>
      <c r="SVY41" s="47"/>
      <c r="SWI41" s="47"/>
      <c r="SWS41" s="47"/>
      <c r="SXC41" s="47"/>
      <c r="SXM41" s="47"/>
      <c r="SXW41" s="47"/>
      <c r="SYG41" s="47"/>
      <c r="SYQ41" s="47"/>
      <c r="SZA41" s="47"/>
      <c r="SZK41" s="47"/>
      <c r="SZU41" s="47"/>
      <c r="TAE41" s="47"/>
      <c r="TAO41" s="47"/>
      <c r="TAY41" s="47"/>
      <c r="TBI41" s="47"/>
      <c r="TBS41" s="47"/>
      <c r="TCC41" s="47"/>
      <c r="TCM41" s="47"/>
      <c r="TCW41" s="47"/>
      <c r="TDG41" s="47"/>
      <c r="TDQ41" s="47"/>
      <c r="TEA41" s="47"/>
      <c r="TEK41" s="47"/>
      <c r="TEU41" s="47"/>
      <c r="TFE41" s="47"/>
      <c r="TFO41" s="47"/>
      <c r="TFY41" s="47"/>
      <c r="TGI41" s="47"/>
      <c r="TGS41" s="47"/>
      <c r="THC41" s="47"/>
      <c r="THM41" s="47"/>
      <c r="THW41" s="47"/>
      <c r="TIG41" s="47"/>
      <c r="TIQ41" s="47"/>
      <c r="TJA41" s="47"/>
      <c r="TJK41" s="47"/>
      <c r="TJU41" s="47"/>
      <c r="TKE41" s="47"/>
      <c r="TKO41" s="47"/>
      <c r="TKY41" s="47"/>
      <c r="TLI41" s="47"/>
      <c r="TLS41" s="47"/>
      <c r="TMC41" s="47"/>
      <c r="TMM41" s="47"/>
      <c r="TMW41" s="47"/>
      <c r="TNG41" s="47"/>
      <c r="TNQ41" s="47"/>
      <c r="TOA41" s="47"/>
      <c r="TOK41" s="47"/>
      <c r="TOU41" s="47"/>
      <c r="TPE41" s="47"/>
      <c r="TPO41" s="47"/>
      <c r="TPY41" s="47"/>
      <c r="TQI41" s="47"/>
      <c r="TQS41" s="47"/>
      <c r="TRC41" s="47"/>
      <c r="TRM41" s="47"/>
      <c r="TRW41" s="47"/>
      <c r="TSG41" s="47"/>
      <c r="TSQ41" s="47"/>
      <c r="TTA41" s="47"/>
      <c r="TTK41" s="47"/>
      <c r="TTU41" s="47"/>
      <c r="TUE41" s="47"/>
      <c r="TUO41" s="47"/>
      <c r="TUY41" s="47"/>
      <c r="TVI41" s="47"/>
      <c r="TVS41" s="47"/>
      <c r="TWC41" s="47"/>
      <c r="TWM41" s="47"/>
      <c r="TWW41" s="47"/>
      <c r="TXG41" s="47"/>
      <c r="TXQ41" s="47"/>
      <c r="TYA41" s="47"/>
      <c r="TYK41" s="47"/>
      <c r="TYU41" s="47"/>
      <c r="TZE41" s="47"/>
      <c r="TZO41" s="47"/>
      <c r="TZY41" s="47"/>
      <c r="UAI41" s="47"/>
      <c r="UAS41" s="47"/>
      <c r="UBC41" s="47"/>
      <c r="UBM41" s="47"/>
      <c r="UBW41" s="47"/>
      <c r="UCG41" s="47"/>
      <c r="UCQ41" s="47"/>
      <c r="UDA41" s="47"/>
      <c r="UDK41" s="47"/>
      <c r="UDU41" s="47"/>
      <c r="UEE41" s="47"/>
      <c r="UEO41" s="47"/>
      <c r="UEY41" s="47"/>
      <c r="UFI41" s="47"/>
      <c r="UFS41" s="47"/>
      <c r="UGC41" s="47"/>
      <c r="UGM41" s="47"/>
      <c r="UGW41" s="47"/>
      <c r="UHG41" s="47"/>
      <c r="UHQ41" s="47"/>
      <c r="UIA41" s="47"/>
      <c r="UIK41" s="47"/>
      <c r="UIU41" s="47"/>
      <c r="UJE41" s="47"/>
      <c r="UJO41" s="47"/>
      <c r="UJY41" s="47"/>
      <c r="UKI41" s="47"/>
      <c r="UKS41" s="47"/>
      <c r="ULC41" s="47"/>
      <c r="ULM41" s="47"/>
      <c r="ULW41" s="47"/>
      <c r="UMG41" s="47"/>
      <c r="UMQ41" s="47"/>
      <c r="UNA41" s="47"/>
      <c r="UNK41" s="47"/>
      <c r="UNU41" s="47"/>
      <c r="UOE41" s="47"/>
      <c r="UOO41" s="47"/>
      <c r="UOY41" s="47"/>
      <c r="UPI41" s="47"/>
      <c r="UPS41" s="47"/>
      <c r="UQC41" s="47"/>
      <c r="UQM41" s="47"/>
      <c r="UQW41" s="47"/>
      <c r="URG41" s="47"/>
      <c r="URQ41" s="47"/>
      <c r="USA41" s="47"/>
      <c r="USK41" s="47"/>
      <c r="USU41" s="47"/>
      <c r="UTE41" s="47"/>
      <c r="UTO41" s="47"/>
      <c r="UTY41" s="47"/>
      <c r="UUI41" s="47"/>
      <c r="UUS41" s="47"/>
      <c r="UVC41" s="47"/>
      <c r="UVM41" s="47"/>
      <c r="UVW41" s="47"/>
      <c r="UWG41" s="47"/>
      <c r="UWQ41" s="47"/>
      <c r="UXA41" s="47"/>
      <c r="UXK41" s="47"/>
      <c r="UXU41" s="47"/>
      <c r="UYE41" s="47"/>
      <c r="UYO41" s="47"/>
      <c r="UYY41" s="47"/>
      <c r="UZI41" s="47"/>
      <c r="UZS41" s="47"/>
      <c r="VAC41" s="47"/>
      <c r="VAM41" s="47"/>
      <c r="VAW41" s="47"/>
      <c r="VBG41" s="47"/>
      <c r="VBQ41" s="47"/>
      <c r="VCA41" s="47"/>
      <c r="VCK41" s="47"/>
      <c r="VCU41" s="47"/>
      <c r="VDE41" s="47"/>
      <c r="VDO41" s="47"/>
      <c r="VDY41" s="47"/>
      <c r="VEI41" s="47"/>
      <c r="VES41" s="47"/>
      <c r="VFC41" s="47"/>
      <c r="VFM41" s="47"/>
      <c r="VFW41" s="47"/>
      <c r="VGG41" s="47"/>
      <c r="VGQ41" s="47"/>
      <c r="VHA41" s="47"/>
      <c r="VHK41" s="47"/>
      <c r="VHU41" s="47"/>
      <c r="VIE41" s="47"/>
      <c r="VIO41" s="47"/>
      <c r="VIY41" s="47"/>
      <c r="VJI41" s="47"/>
      <c r="VJS41" s="47"/>
      <c r="VKC41" s="47"/>
      <c r="VKM41" s="47"/>
      <c r="VKW41" s="47"/>
      <c r="VLG41" s="47"/>
      <c r="VLQ41" s="47"/>
      <c r="VMA41" s="47"/>
      <c r="VMK41" s="47"/>
      <c r="VMU41" s="47"/>
      <c r="VNE41" s="47"/>
      <c r="VNO41" s="47"/>
      <c r="VNY41" s="47"/>
      <c r="VOI41" s="47"/>
      <c r="VOS41" s="47"/>
      <c r="VPC41" s="47"/>
      <c r="VPM41" s="47"/>
      <c r="VPW41" s="47"/>
      <c r="VQG41" s="47"/>
      <c r="VQQ41" s="47"/>
      <c r="VRA41" s="47"/>
      <c r="VRK41" s="47"/>
      <c r="VRU41" s="47"/>
      <c r="VSE41" s="47"/>
      <c r="VSO41" s="47"/>
      <c r="VSY41" s="47"/>
      <c r="VTI41" s="47"/>
      <c r="VTS41" s="47"/>
      <c r="VUC41" s="47"/>
      <c r="VUM41" s="47"/>
      <c r="VUW41" s="47"/>
      <c r="VVG41" s="47"/>
      <c r="VVQ41" s="47"/>
      <c r="VWA41" s="47"/>
      <c r="VWK41" s="47"/>
      <c r="VWU41" s="47"/>
      <c r="VXE41" s="47"/>
      <c r="VXO41" s="47"/>
      <c r="VXY41" s="47"/>
      <c r="VYI41" s="47"/>
      <c r="VYS41" s="47"/>
      <c r="VZC41" s="47"/>
      <c r="VZM41" s="47"/>
      <c r="VZW41" s="47"/>
      <c r="WAG41" s="47"/>
      <c r="WAQ41" s="47"/>
      <c r="WBA41" s="47"/>
      <c r="WBK41" s="47"/>
      <c r="WBU41" s="47"/>
      <c r="WCE41" s="47"/>
      <c r="WCO41" s="47"/>
      <c r="WCY41" s="47"/>
      <c r="WDI41" s="47"/>
      <c r="WDS41" s="47"/>
      <c r="WEC41" s="47"/>
      <c r="WEM41" s="47"/>
      <c r="WEW41" s="47"/>
      <c r="WFG41" s="47"/>
      <c r="WFQ41" s="47"/>
      <c r="WGA41" s="47"/>
      <c r="WGK41" s="47"/>
      <c r="WGU41" s="47"/>
      <c r="WHE41" s="47"/>
      <c r="WHO41" s="47"/>
      <c r="WHY41" s="47"/>
      <c r="WII41" s="47"/>
      <c r="WIS41" s="47"/>
      <c r="WJC41" s="47"/>
      <c r="WJM41" s="47"/>
      <c r="WJW41" s="47"/>
      <c r="WKG41" s="47"/>
      <c r="WKQ41" s="47"/>
      <c r="WLA41" s="47"/>
      <c r="WLK41" s="47"/>
      <c r="WLU41" s="47"/>
      <c r="WME41" s="47"/>
      <c r="WMO41" s="47"/>
      <c r="WMY41" s="47"/>
      <c r="WNI41" s="47"/>
      <c r="WNS41" s="47"/>
      <c r="WOC41" s="47"/>
      <c r="WOM41" s="47"/>
      <c r="WOW41" s="47"/>
      <c r="WPG41" s="47"/>
      <c r="WPQ41" s="47"/>
      <c r="WQA41" s="47"/>
      <c r="WQK41" s="47"/>
      <c r="WQU41" s="47"/>
      <c r="WRE41" s="47"/>
      <c r="WRO41" s="47"/>
      <c r="WRY41" s="47"/>
      <c r="WSI41" s="47"/>
      <c r="WSS41" s="47"/>
      <c r="WTC41" s="47"/>
      <c r="WTM41" s="47"/>
      <c r="WTW41" s="47"/>
      <c r="WUG41" s="47"/>
      <c r="WUQ41" s="47"/>
      <c r="WVA41" s="47"/>
      <c r="WVK41" s="47"/>
      <c r="WVU41" s="47"/>
      <c r="WWE41" s="47"/>
      <c r="WWO41" s="47"/>
      <c r="WWY41" s="47"/>
      <c r="WXI41" s="47"/>
      <c r="WXS41" s="47"/>
      <c r="WYC41" s="47"/>
      <c r="WYM41" s="47"/>
      <c r="WYW41" s="47"/>
      <c r="WZG41" s="47"/>
      <c r="WZQ41" s="47"/>
      <c r="XAA41" s="47"/>
      <c r="XAK41" s="47"/>
      <c r="XAU41" s="47"/>
      <c r="XBE41" s="47"/>
      <c r="XBO41" s="47"/>
      <c r="XBY41" s="47"/>
      <c r="XCI41" s="47"/>
      <c r="XCS41" s="47"/>
      <c r="XDC41" s="47"/>
      <c r="XDM41" s="47"/>
      <c r="XDW41" s="47"/>
      <c r="XEG41" s="47"/>
      <c r="XEQ41" s="47"/>
      <c r="XFA41" s="47"/>
    </row>
  </sheetData>
  <mergeCells count="9">
    <mergeCell ref="A41:J41"/>
    <mergeCell ref="A39:J39"/>
    <mergeCell ref="K1:M1"/>
    <mergeCell ref="A2:J2"/>
    <mergeCell ref="C3:D3"/>
    <mergeCell ref="E3:G4"/>
    <mergeCell ref="H3:I3"/>
    <mergeCell ref="J3:J4"/>
    <mergeCell ref="B3:B4"/>
  </mergeCells>
  <hyperlinks>
    <hyperlink ref="K1:M1" location="Innehåll!A1" display="Till innehållsförteckningen" xr:uid="{00000000-0004-0000-0800-000000000000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25</vt:i4>
      </vt:variant>
      <vt:variant>
        <vt:lpstr>Namngivna områden</vt:lpstr>
      </vt:variant>
      <vt:variant>
        <vt:i4>29</vt:i4>
      </vt:variant>
    </vt:vector>
  </HeadingPairs>
  <TitlesOfParts>
    <vt:vector size="54" baseType="lpstr">
      <vt:lpstr>Försättsblad</vt:lpstr>
      <vt:lpstr>Förklaringar</vt:lpstr>
      <vt:lpstr>Innehåll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'1'!_Toc259450346</vt:lpstr>
      <vt:lpstr>'2'!_Toc259450346</vt:lpstr>
      <vt:lpstr>'3'!_Toc259450346</vt:lpstr>
      <vt:lpstr>'4'!_Toc259450346</vt:lpstr>
      <vt:lpstr>'5'!_Toc259450346</vt:lpstr>
      <vt:lpstr>'6'!_Toc259450346</vt:lpstr>
      <vt:lpstr>'7'!_Toc259450346</vt:lpstr>
      <vt:lpstr>'8'!_Toc259450346</vt:lpstr>
      <vt:lpstr>'1'!Utskriftsområde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'16'!Utskriftsområde</vt:lpstr>
      <vt:lpstr>'18'!Utskriftsområde</vt:lpstr>
      <vt:lpstr>'19'!Utskriftsområde</vt:lpstr>
      <vt:lpstr>'2'!Utskriftsområde</vt:lpstr>
      <vt:lpstr>'20'!Utskriftsområde</vt:lpstr>
      <vt:lpstr>'21'!Utskriftsområde</vt:lpstr>
      <vt:lpstr>'3'!Utskriftsområde</vt:lpstr>
      <vt:lpstr>'4'!Utskriftsområde</vt:lpstr>
      <vt:lpstr>'5'!Utskriftsområde</vt:lpstr>
      <vt:lpstr>'6'!Utskriftsområde</vt:lpstr>
      <vt:lpstr>'7'!Utskriftsområde</vt:lpstr>
      <vt:lpstr>'8'!Utskriftsområde</vt:lpstr>
      <vt:lpstr>Förklaringar!Utskriftsområde</vt:lpstr>
      <vt:lpstr>Försättsblad!Utskriftsområde</vt:lpstr>
      <vt:lpstr>Innehåll!Utskriftsområde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</dc:creator>
  <cp:lastModifiedBy>Ulf Guttormsson</cp:lastModifiedBy>
  <cp:lastPrinted>2018-02-14T09:32:30Z</cp:lastPrinted>
  <dcterms:created xsi:type="dcterms:W3CDTF">2010-03-11T13:50:30Z</dcterms:created>
  <dcterms:modified xsi:type="dcterms:W3CDTF">2020-07-10T11:27:20Z</dcterms:modified>
</cp:coreProperties>
</file>